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tse\Archivo_Central\Documentos\2025\1 OP\1 O. PRODUCTORA\2.SUSTANTIVO\2.1.1 PRODUCCIÓN\SIGLAS\"/>
    </mc:Choice>
  </mc:AlternateContent>
  <xr:revisionPtr revIDLastSave="0" documentId="13_ncr:1_{7D464D72-2A34-4BA4-BC98-F6E23F166071}" xr6:coauthVersionLast="47" xr6:coauthVersionMax="47" xr10:uidLastSave="{00000000-0000-0000-0000-000000000000}"/>
  <bookViews>
    <workbookView xWindow="-120" yWindow="-120" windowWidth="38640" windowHeight="15840" tabRatio="788" activeTab="1" xr2:uid="{00000000-000D-0000-FFFF-FFFF00000000}"/>
  </bookViews>
  <sheets>
    <sheet name="Portada" sheetId="2" r:id="rId1"/>
    <sheet name="Siglas vigentes" sheetId="3" r:id="rId2"/>
  </sheets>
  <definedNames>
    <definedName name="_xlnm._FilterDatabase" localSheetId="1" hidden="1">'Siglas vigentes'!#REF!</definedName>
    <definedName name="_xlnm.Print_Area" localSheetId="1">'Siglas vigentes'!$A$41:$C$433</definedName>
  </definedNames>
  <calcPr calcId="191029"/>
  <customWorkbookViews>
    <customWorkbookView name="gdiaz - Vista personalizada" guid="{87DD6929-EF0B-497D-A156-FBE81CC6509D}" mergeInterval="0" personalView="1" maximized="1" xWindow="1" yWindow="1" windowWidth="1276" windowHeight="719" tabRatio="788" activeSheetId="2"/>
    <customWorkbookView name="lvillalobos - Vista personalizada" guid="{8E5CEEAD-D69D-4ECD-930C-6C8FC73388D8}" mergeInterval="0" personalView="1" maximized="1" xWindow="1" yWindow="1" windowWidth="1276" windowHeight="340" tabRatio="78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3" l="1"/>
  <c r="A408" i="3"/>
  <c r="A409" i="3" s="1"/>
  <c r="A410" i="3" s="1"/>
  <c r="A411" i="3" s="1"/>
  <c r="A412" i="3" s="1"/>
  <c r="A413" i="3" s="1"/>
  <c r="C12" i="3"/>
  <c r="C30" i="3" l="1"/>
  <c r="C33" i="3" l="1"/>
  <c r="C18" i="3"/>
  <c r="A143" i="3"/>
  <c r="A144" i="3" s="1"/>
  <c r="A145" i="3" s="1"/>
  <c r="A146" i="3" l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C6" i="3" l="1"/>
  <c r="C21" i="3"/>
  <c r="C15" i="3"/>
  <c r="C27" i="3"/>
  <c r="C9" i="3"/>
  <c r="A238" i="3"/>
  <c r="A239" i="3" s="1"/>
  <c r="A240" i="3" s="1"/>
  <c r="A241" i="3" s="1"/>
  <c r="A286" i="3"/>
  <c r="A287" i="3" s="1"/>
  <c r="A43" i="3"/>
  <c r="A288" i="3" l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l="1"/>
  <c r="A318" i="3" s="1"/>
  <c r="A319" i="3" s="1"/>
  <c r="A320" i="3" l="1"/>
  <c r="A321" i="3" s="1"/>
  <c r="A322" i="3" s="1"/>
  <c r="A323" i="3" s="1"/>
  <c r="A324" i="3" s="1"/>
  <c r="A325" i="3" s="1"/>
  <c r="A326" i="3" s="1"/>
  <c r="A327" i="3" s="1"/>
  <c r="A328" i="3" s="1"/>
  <c r="A329" i="3" l="1"/>
  <c r="A330" i="3" s="1"/>
  <c r="A331" i="3" s="1"/>
  <c r="A332" i="3" s="1"/>
  <c r="A333" i="3" s="1"/>
  <c r="A334" i="3" s="1"/>
  <c r="A335" i="3" s="1"/>
  <c r="A245" i="3"/>
  <c r="A336" i="3" l="1"/>
  <c r="A337" i="3" s="1"/>
  <c r="A338" i="3" s="1"/>
  <c r="A339" i="3" s="1"/>
  <c r="A340" i="3" s="1"/>
  <c r="A341" i="3" s="1"/>
  <c r="A342" i="3" s="1"/>
  <c r="A343" i="3" s="1"/>
  <c r="A344" i="3" l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207" i="3"/>
  <c r="A208" i="3" s="1"/>
  <c r="A209" i="3" s="1"/>
  <c r="A210" i="3" s="1"/>
  <c r="A130" i="3"/>
  <c r="A131" i="3" s="1"/>
  <c r="A132" i="3" s="1"/>
  <c r="A133" i="3" s="1"/>
  <c r="A134" i="3" s="1"/>
  <c r="A135" i="3" s="1"/>
  <c r="A98" i="3"/>
  <c r="A365" i="3" l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136" i="3"/>
  <c r="A137" i="3" s="1"/>
  <c r="A138" i="3" s="1"/>
  <c r="A139" i="3" s="1"/>
  <c r="A44" i="3"/>
  <c r="A212" i="3"/>
  <c r="A213" i="3" s="1"/>
  <c r="A214" i="3" s="1"/>
  <c r="A215" i="3" l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45" i="3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l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C39" i="3"/>
  <c r="C24" i="3"/>
  <c r="A74" i="3" l="1"/>
  <c r="A75" i="3" s="1"/>
  <c r="A76" i="3" s="1"/>
  <c r="A77" i="3" s="1"/>
  <c r="A246" i="3"/>
  <c r="A247" i="3" s="1"/>
  <c r="A248" i="3" s="1"/>
  <c r="A249" i="3" s="1"/>
  <c r="A250" i="3" s="1"/>
  <c r="A251" i="3" s="1"/>
  <c r="A252" i="3" s="1"/>
  <c r="A253" i="3" s="1"/>
  <c r="A233" i="3"/>
  <c r="A234" i="3" s="1"/>
  <c r="A84" i="3"/>
  <c r="A85" i="3" s="1"/>
  <c r="A86" i="3" s="1"/>
  <c r="A87" i="3" s="1"/>
  <c r="A78" i="3" l="1"/>
  <c r="A79" i="3" s="1"/>
  <c r="A80" i="3" s="1"/>
  <c r="A254" i="3"/>
  <c r="A255" i="3" s="1"/>
  <c r="A256" i="3" s="1"/>
  <c r="A257" i="3" s="1"/>
  <c r="A258" i="3" s="1"/>
  <c r="A88" i="3"/>
  <c r="A89" i="3" s="1"/>
  <c r="A90" i="3" s="1"/>
  <c r="A91" i="3" s="1"/>
  <c r="A92" i="3" s="1"/>
  <c r="A93" i="3" s="1"/>
  <c r="A94" i="3" s="1"/>
  <c r="A99" i="3"/>
  <c r="A100" i="3" s="1"/>
  <c r="A259" i="3" l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101" i="3"/>
  <c r="A270" i="3" l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102" i="3"/>
  <c r="A103" i="3" l="1"/>
  <c r="A104" i="3" l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394" i="3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</calcChain>
</file>

<file path=xl/sharedStrings.xml><?xml version="1.0" encoding="utf-8"?>
<sst xmlns="http://schemas.openxmlformats.org/spreadsheetml/2006/main" count="784" uniqueCount="742">
  <si>
    <t>No.</t>
  </si>
  <si>
    <t>ACJ</t>
  </si>
  <si>
    <t>AN</t>
  </si>
  <si>
    <t>ATSE</t>
  </si>
  <si>
    <t>CONT</t>
  </si>
  <si>
    <t>CE</t>
  </si>
  <si>
    <t>CS</t>
  </si>
  <si>
    <t>DE</t>
  </si>
  <si>
    <t>DTIC</t>
  </si>
  <si>
    <t>INS</t>
  </si>
  <si>
    <t>IE</t>
  </si>
  <si>
    <t>OYN</t>
  </si>
  <si>
    <t>PE</t>
  </si>
  <si>
    <t>RH</t>
  </si>
  <si>
    <t>PROV</t>
  </si>
  <si>
    <t>AC</t>
  </si>
  <si>
    <t>SG</t>
  </si>
  <si>
    <t>SM</t>
  </si>
  <si>
    <t>SI</t>
  </si>
  <si>
    <t>AI</t>
  </si>
  <si>
    <t>CND</t>
  </si>
  <si>
    <t>PARE</t>
  </si>
  <si>
    <t>DL</t>
  </si>
  <si>
    <t>PAE</t>
  </si>
  <si>
    <t>PEPR</t>
  </si>
  <si>
    <t>PEME</t>
  </si>
  <si>
    <t>PIC</t>
  </si>
  <si>
    <t>PIP</t>
  </si>
  <si>
    <t>PSE</t>
  </si>
  <si>
    <t>PTD</t>
  </si>
  <si>
    <t>PTE</t>
  </si>
  <si>
    <t>CSR</t>
  </si>
  <si>
    <t>ORAL</t>
  </si>
  <si>
    <t>ORAT</t>
  </si>
  <si>
    <t>ORBA</t>
  </si>
  <si>
    <t>ORCÑ</t>
  </si>
  <si>
    <t>ORCA</t>
  </si>
  <si>
    <t>ORCO</t>
  </si>
  <si>
    <t>ORCB</t>
  </si>
  <si>
    <t>ORGO</t>
  </si>
  <si>
    <t>ORGU</t>
  </si>
  <si>
    <t>ORHE</t>
  </si>
  <si>
    <t>ORJI</t>
  </si>
  <si>
    <t>ORLB</t>
  </si>
  <si>
    <t>ORLI</t>
  </si>
  <si>
    <t>ORLC</t>
  </si>
  <si>
    <t>ORNI</t>
  </si>
  <si>
    <t>OROR</t>
  </si>
  <si>
    <t>OROS</t>
  </si>
  <si>
    <t>ORPZ</t>
  </si>
  <si>
    <t>ORPO</t>
  </si>
  <si>
    <t>ORPT</t>
  </si>
  <si>
    <t>ORPU</t>
  </si>
  <si>
    <t>ORSC</t>
  </si>
  <si>
    <t>ORSR</t>
  </si>
  <si>
    <t>ORST</t>
  </si>
  <si>
    <t>ORSA</t>
  </si>
  <si>
    <t>ORSI</t>
  </si>
  <si>
    <t>ORTA</t>
  </si>
  <si>
    <t>ORTZ</t>
  </si>
  <si>
    <t>ORTU</t>
  </si>
  <si>
    <t>ORUP</t>
  </si>
  <si>
    <t>CAC</t>
  </si>
  <si>
    <t>CSO</t>
  </si>
  <si>
    <t>CCE</t>
  </si>
  <si>
    <t>JRL</t>
  </si>
  <si>
    <t>CDE</t>
  </si>
  <si>
    <t>CSED</t>
  </si>
  <si>
    <t>PDR</t>
  </si>
  <si>
    <t>PES</t>
  </si>
  <si>
    <t>ORGR</t>
  </si>
  <si>
    <t>PAF</t>
  </si>
  <si>
    <t>DC</t>
  </si>
  <si>
    <t>DEL</t>
  </si>
  <si>
    <t>EPCA</t>
  </si>
  <si>
    <t>RDE</t>
  </si>
  <si>
    <t>CTD</t>
  </si>
  <si>
    <t>CPRL</t>
  </si>
  <si>
    <t>DGRE</t>
  </si>
  <si>
    <t>CDI</t>
  </si>
  <si>
    <t>CCP</t>
  </si>
  <si>
    <t>DRPP</t>
  </si>
  <si>
    <t>DFPP</t>
  </si>
  <si>
    <t>COM</t>
  </si>
  <si>
    <t>CDOC</t>
  </si>
  <si>
    <t>IFED</t>
  </si>
  <si>
    <t>DGRC</t>
  </si>
  <si>
    <t>SCTI</t>
  </si>
  <si>
    <t>DGET</t>
  </si>
  <si>
    <t>ITI</t>
  </si>
  <si>
    <t>ISTI</t>
  </si>
  <si>
    <t>AJFP</t>
  </si>
  <si>
    <t>SIGLAS</t>
  </si>
  <si>
    <t>OTRAS INSTANCIAS</t>
  </si>
  <si>
    <t>MSGC</t>
  </si>
  <si>
    <t>DOCUMENTOS</t>
  </si>
  <si>
    <t>PR</t>
  </si>
  <si>
    <t>IM</t>
  </si>
  <si>
    <t>STSE</t>
  </si>
  <si>
    <t>PSAL</t>
  </si>
  <si>
    <t>SGP</t>
  </si>
  <si>
    <t>SGT</t>
  </si>
  <si>
    <t>CONSULTA DE SIGLAS</t>
  </si>
  <si>
    <t>AFSC</t>
  </si>
  <si>
    <t>IJN</t>
  </si>
  <si>
    <t>UG</t>
  </si>
  <si>
    <t>PASP</t>
  </si>
  <si>
    <t>CIPL</t>
  </si>
  <si>
    <t>CGA</t>
  </si>
  <si>
    <t>DCS</t>
  </si>
  <si>
    <t>DPE</t>
  </si>
  <si>
    <t>CD</t>
  </si>
  <si>
    <t>5.2.1. Análisis</t>
  </si>
  <si>
    <t>2.6 Archivo TSE</t>
  </si>
  <si>
    <t>1.2 Auditoría Interna</t>
  </si>
  <si>
    <t>7.1 Centro de Documentación</t>
  </si>
  <si>
    <t>2.1 Contraloría Electoral</t>
  </si>
  <si>
    <t>5.1 Departamento Civil</t>
  </si>
  <si>
    <t>4.1 Departamento de Comercialización de Servicios</t>
  </si>
  <si>
    <t>6.1 Departamento de Financiamiento de Partidos Políticos</t>
  </si>
  <si>
    <t>6.2 Departamento de Programas Electorales</t>
  </si>
  <si>
    <t>6.3 Departamento de Registro de Partidos Políticos</t>
  </si>
  <si>
    <t>5.2 Departamento Electoral</t>
  </si>
  <si>
    <t>3 Dirección Ejecutiva</t>
  </si>
  <si>
    <t>4 Dirección General de Estrategia Tecnológica</t>
  </si>
  <si>
    <t>5 Dirección General del Registro Civil</t>
  </si>
  <si>
    <t>4.2.1 Infraestructura</t>
  </si>
  <si>
    <t>4.2.2 Ingeniería de Software</t>
  </si>
  <si>
    <t>5.1.2 Inscripciones</t>
  </si>
  <si>
    <t>7 Instituto de Formación y Estudios en Democracia</t>
  </si>
  <si>
    <t>5.1.3 Opciones y Naturalizaciones</t>
  </si>
  <si>
    <t>5.2.3 Padrón Electoral</t>
  </si>
  <si>
    <t>4.3 Proyectos Tecnológicos</t>
  </si>
  <si>
    <t>2.5 Seguridad Integral</t>
  </si>
  <si>
    <t>4.2.3 Servicio al Cliente de TI</t>
  </si>
  <si>
    <t>3.5 Servicios Generales</t>
  </si>
  <si>
    <t>3.3.1 Servicios Médicos</t>
  </si>
  <si>
    <t>6.2.1.3 Acondicionamiento de Recintos Electorales</t>
  </si>
  <si>
    <t>6.2.1.4 Acreditación de Fiscales de los Partidos Políticos</t>
  </si>
  <si>
    <t>6.2.1.5 Asesores Electorales</t>
  </si>
  <si>
    <t>6.2.1.8 Distribución y Recolección de Material Electoral</t>
  </si>
  <si>
    <t>6.2.1.10 Emisión del Padrón Registro</t>
  </si>
  <si>
    <t>6.2.1.11 Empaque de Material Electoral</t>
  </si>
  <si>
    <t>6.2.1.13 Escrutinio</t>
  </si>
  <si>
    <t>6.2.1.15 Impresión de Papeletas</t>
  </si>
  <si>
    <t>6.2.1.16 Inscripción de Candidaturas</t>
  </si>
  <si>
    <t xml:space="preserve">6.2.1.20 Seguridad Electoral </t>
  </si>
  <si>
    <t>6.2.1.22 Transmisión de Datos</t>
  </si>
  <si>
    <t>1.4.4 Comisión de Asuntos Culturales</t>
  </si>
  <si>
    <t>1.4.17 Comité Central de Emergencias</t>
  </si>
  <si>
    <t>1.4.22 Junta de Relaciones Laborales</t>
  </si>
  <si>
    <t xml:space="preserve">1 Tribunal Supremo de Elecciones </t>
  </si>
  <si>
    <t>TSE</t>
  </si>
  <si>
    <r>
      <rPr>
        <b/>
        <sz val="10"/>
        <rFont val="Arial"/>
        <family val="2"/>
      </rPr>
      <t>Actualizó:</t>
    </r>
    <r>
      <rPr>
        <sz val="10"/>
        <rFont val="Arial"/>
        <family val="2"/>
      </rPr>
      <t xml:space="preserve"> Geiner Díaz Méndez</t>
    </r>
  </si>
  <si>
    <t>2 Secretaría General del TSE</t>
  </si>
  <si>
    <t>1.4 Comisiones Institucionales</t>
  </si>
  <si>
    <t>1.4.1 Comisión Institucional en materia de Discapacidad</t>
  </si>
  <si>
    <t>1.4.5 Comisión de Carrera Profesional</t>
  </si>
  <si>
    <t>1.4.7 Comisión de Dedicación Exclusiva</t>
  </si>
  <si>
    <t>1.4.13 Comisión de Salud Ocupacional</t>
  </si>
  <si>
    <t>1.4.14 Comisión de Transmisión de Datos</t>
  </si>
  <si>
    <t>6.2.1 Programas Electorales</t>
  </si>
  <si>
    <t>6 Dirección General del Registro Electoral y Financiamiento 
   de Partidos Políticos</t>
  </si>
  <si>
    <t>1.4.16 Comisión Institucional de Gestión Ambiental</t>
  </si>
  <si>
    <t>2 SECRETARÍA GENERAL DEL TSE</t>
  </si>
  <si>
    <t>3 DIRECCIÓN EJECUTIVA</t>
  </si>
  <si>
    <t>4 DIRECCIÓN GENERAL DE ESTRATÉGIA TECNOLOGICA</t>
  </si>
  <si>
    <t>5 DIRECCIÓN GENERAL DEL REGISTRO CIVIL</t>
  </si>
  <si>
    <t>6 DIRECCIÓN GENERAL DEL REGISTRO ELECTORAL Y FINANCIAMIENTO DE PARTIDOS POLÍTICOS</t>
  </si>
  <si>
    <t>7 INSTITUTO DE FORMACIÓN Y ESTUDIOS EN DEMOCRACIA</t>
  </si>
  <si>
    <t>1 TRIBUNAL SUPREMO DE ELECCIONES</t>
  </si>
  <si>
    <t>1.4.21 Equipo Técnico Coordinador de Prevención del Consumo de 
            Alcohol y otras Drogas</t>
  </si>
  <si>
    <t>1.4.15 Comisión Especializada de Inclusión y Protección Laboral de 
            las Personas con Discapacidad</t>
  </si>
  <si>
    <t>TRIBUNAL SUPREMO DE ELECCIONES</t>
  </si>
  <si>
    <t xml:space="preserve"> SECRETARÍA GENERAL DEL TSE</t>
  </si>
  <si>
    <t xml:space="preserve"> DIRECCIÓN EJECUTIVA</t>
  </si>
  <si>
    <t xml:space="preserve"> DIRECCIÓN GENERAL DE ESTRATEGIA TECNOLÓGICA</t>
  </si>
  <si>
    <t xml:space="preserve"> DIRECCIÓN GENERAL DEL REGISTRO CIVIL</t>
  </si>
  <si>
    <t xml:space="preserve"> DIRECCIÓN GENERAL DEL REGISTRO ELECTORAL Y FINANCIAMIENTO DE PARTIDOS POLÍTICOS</t>
  </si>
  <si>
    <t xml:space="preserve"> INSTITUTO DE FORMACIÓN Y ESTUDIOS EN DEMOCRACIA</t>
  </si>
  <si>
    <t>ARC</t>
  </si>
  <si>
    <t>ARCHIVO CENTRAL</t>
  </si>
  <si>
    <t>LISTA DE SIGLAS INSTITUCIONALES</t>
  </si>
  <si>
    <t xml:space="preserve"> </t>
  </si>
  <si>
    <t>PETI</t>
  </si>
  <si>
    <t>SGCO</t>
  </si>
  <si>
    <t>CPDI</t>
  </si>
  <si>
    <t>RSI</t>
  </si>
  <si>
    <t>SISTEMAS</t>
  </si>
  <si>
    <t>SGC</t>
  </si>
  <si>
    <t>4.2 Departamento de Tecnologías de Información y 
      Comunicaciones</t>
  </si>
  <si>
    <t>6.2.1.7 Autorización de Actividades de los Partidos Políticos en 
            Sitios Públicos</t>
  </si>
  <si>
    <t>PMR</t>
  </si>
  <si>
    <t>CDIR</t>
  </si>
  <si>
    <t>1.6 Consejo de Directores</t>
  </si>
  <si>
    <t>SAC</t>
  </si>
  <si>
    <t>SAP</t>
  </si>
  <si>
    <t>OR</t>
  </si>
  <si>
    <t xml:space="preserve">CI </t>
  </si>
  <si>
    <t>3.b Unidad de Género</t>
  </si>
  <si>
    <t>6.a Cuerpo Nacional de Delegados</t>
  </si>
  <si>
    <t>PEL</t>
  </si>
  <si>
    <t>5.1.2.a Unidad de Inscripciones de Personas Mayores de 10 Años</t>
  </si>
  <si>
    <t>5.1.2.b Unidad de Paternidad Responsable</t>
  </si>
  <si>
    <t>DCT</t>
  </si>
  <si>
    <t>3.3.a Prevención y Salud Laboral</t>
  </si>
  <si>
    <t>3.5.a Unidad de Conserjería</t>
  </si>
  <si>
    <t>ERFD</t>
  </si>
  <si>
    <t>1.4.12 Comisión de Ética y Valores del TSE</t>
  </si>
  <si>
    <t>CEV</t>
  </si>
  <si>
    <t>7.a Información de Jurisprudencia y Normativa</t>
  </si>
  <si>
    <t>2.7 Departamento Legal</t>
  </si>
  <si>
    <t>2.4 Contraloría de Servicios</t>
  </si>
  <si>
    <t>2.4.1 Programa de Mejora Regulatoria</t>
  </si>
  <si>
    <t>OBS</t>
  </si>
  <si>
    <t>Observación</t>
  </si>
  <si>
    <t>Verificación de Identidad</t>
  </si>
  <si>
    <t>VID</t>
  </si>
  <si>
    <t xml:space="preserve">SERVICIOS </t>
  </si>
  <si>
    <t>SERVICIOS</t>
  </si>
  <si>
    <t>6.2.1.25 Accesibilidad para el Ejercicio del Voto</t>
  </si>
  <si>
    <t>PAV</t>
  </si>
  <si>
    <t>6.2.1.27 Recepción de Material Electoral</t>
  </si>
  <si>
    <t>PRME</t>
  </si>
  <si>
    <t>ORQP</t>
  </si>
  <si>
    <t>IA</t>
  </si>
  <si>
    <t>DCRP</t>
  </si>
  <si>
    <t>CM</t>
  </si>
  <si>
    <t>PYP</t>
  </si>
  <si>
    <t>3.7 Sección de Ingeniería y Arquitectura</t>
  </si>
  <si>
    <t>3.5.e Unidad de Publicaciones</t>
  </si>
  <si>
    <t>3.6 Archivo Central</t>
  </si>
  <si>
    <t>3.5.f  Unidad de Transportes</t>
  </si>
  <si>
    <t>5.1.1 Actos Jurídicos</t>
  </si>
  <si>
    <t>3.5.g Unidad de Mensajería</t>
  </si>
  <si>
    <t>SGM</t>
  </si>
  <si>
    <t>3.c Área de Planificación Institucional</t>
  </si>
  <si>
    <t>API</t>
  </si>
  <si>
    <t>3.d Unidad de Estadística</t>
  </si>
  <si>
    <t>UE</t>
  </si>
  <si>
    <t>6.3.a Asambleas de Partidos Políticos</t>
  </si>
  <si>
    <t>APP</t>
  </si>
  <si>
    <t>BII</t>
  </si>
  <si>
    <t>IFRA</t>
  </si>
  <si>
    <t>1.4.24 Comisión Institucional de No Discriminación por Orientación
            Sexual e Identidad de Género</t>
  </si>
  <si>
    <t>CNDS</t>
  </si>
  <si>
    <t>3.6.a Área de Servicios Archivísticos Internos</t>
  </si>
  <si>
    <t>ASAI</t>
  </si>
  <si>
    <t>ASAS</t>
  </si>
  <si>
    <t>Protocolo</t>
  </si>
  <si>
    <t>PT</t>
  </si>
  <si>
    <t>POL</t>
  </si>
  <si>
    <t>MN</t>
  </si>
  <si>
    <t>IN</t>
  </si>
  <si>
    <t>Política</t>
  </si>
  <si>
    <t>Instructivo</t>
  </si>
  <si>
    <t>Manual</t>
  </si>
  <si>
    <t>FUA</t>
  </si>
  <si>
    <t>Guía</t>
  </si>
  <si>
    <t>G</t>
  </si>
  <si>
    <t>5.4.1 Oficinas Regionales</t>
  </si>
  <si>
    <t xml:space="preserve">5.4.1.1 Quepos </t>
  </si>
  <si>
    <t>5.4.1.2 Alajuela</t>
  </si>
  <si>
    <t>5.4.1.3 Atenas</t>
  </si>
  <si>
    <t>5.4.1.4 Buenos Aires</t>
  </si>
  <si>
    <t>5.4.1.5 Cañas</t>
  </si>
  <si>
    <t>5.4.1.6 Cartago</t>
  </si>
  <si>
    <t>5.4.1.7 Corredores</t>
  </si>
  <si>
    <t>5.4.1.8 Coto Brus</t>
  </si>
  <si>
    <t>5.4.1.9 Golfito</t>
  </si>
  <si>
    <t>5.4.1.10 Grecia</t>
  </si>
  <si>
    <t>5.4.1.11 Guatuso</t>
  </si>
  <si>
    <t>5.4.1.12 Heredia</t>
  </si>
  <si>
    <t>5.4.1.13 Jicaral</t>
  </si>
  <si>
    <t>5.4.1.14 Liberia</t>
  </si>
  <si>
    <t>5.4.1.15 Limón</t>
  </si>
  <si>
    <t>5.4.1.16 Los Chiles</t>
  </si>
  <si>
    <t>5.4.1.17 Nicoya</t>
  </si>
  <si>
    <t>5.4.1.18 Orotina</t>
  </si>
  <si>
    <t>5.4.1.19 Osa</t>
  </si>
  <si>
    <t>5.4.1.20 Pérez Zeledón</t>
  </si>
  <si>
    <t>5.4.1.21 Pococí</t>
  </si>
  <si>
    <t>5.4.1.22 Puntarenas</t>
  </si>
  <si>
    <t>5.4.1.23 Puriscal</t>
  </si>
  <si>
    <t>5.4.1.24 San Carlos</t>
  </si>
  <si>
    <t>5.4.1.25 San Ramón</t>
  </si>
  <si>
    <t>5.4.1.26 Santa Cruz</t>
  </si>
  <si>
    <t>5.4.1.27 Sarapiquí</t>
  </si>
  <si>
    <t>5.4.1.28 Siquirres</t>
  </si>
  <si>
    <t>5.4.1.29 Talamanca</t>
  </si>
  <si>
    <t>5.4.1.30 Tarrazú</t>
  </si>
  <si>
    <t>5.4.1.31 Turrialba</t>
  </si>
  <si>
    <t>5.4.1.32 Upala</t>
  </si>
  <si>
    <t>5.5 Archivo del Registro Civil</t>
  </si>
  <si>
    <t>1.4.23 Equipo de trabajo para la Regulación del Uso de Firma Digital</t>
  </si>
  <si>
    <t>3.e Unidad de Fiscalización de la Ejecución Contractual</t>
  </si>
  <si>
    <t>UFEC</t>
  </si>
  <si>
    <t>3.2.a Unidad de Almacenamiento de la Proveeduría</t>
  </si>
  <si>
    <t>PUA</t>
  </si>
  <si>
    <t>3.7.a Unidad de Ingeniería Civil y Construcciones</t>
  </si>
  <si>
    <t>IAC</t>
  </si>
  <si>
    <t>3.7.b Unidad de Ingeniería Eléctrica</t>
  </si>
  <si>
    <t>IAE</t>
  </si>
  <si>
    <t>3.7.d Unidad de Diseño y Arquitectura</t>
  </si>
  <si>
    <t>IAD</t>
  </si>
  <si>
    <t>3.7.e Unidad Administrativa</t>
  </si>
  <si>
    <t>IAA</t>
  </si>
  <si>
    <t xml:space="preserve">5.1.1 a Unidad de Digitación y Control de Calidad </t>
  </si>
  <si>
    <t>ACJD</t>
  </si>
  <si>
    <t>MRC</t>
  </si>
  <si>
    <t>1.4.28 Comisión de Continuidad del Negocio</t>
  </si>
  <si>
    <t>CCN</t>
  </si>
  <si>
    <t>1.4.29 Comisión de Meritorios</t>
  </si>
  <si>
    <t>CMER</t>
  </si>
  <si>
    <t>JC</t>
  </si>
  <si>
    <t>JRV</t>
  </si>
  <si>
    <t>ECV</t>
  </si>
  <si>
    <t>AUE</t>
  </si>
  <si>
    <t>Integrante de Junta Receptora de Votos</t>
  </si>
  <si>
    <t>IJRV</t>
  </si>
  <si>
    <t>Integrante de Junta Cantonal</t>
  </si>
  <si>
    <t>IJC</t>
  </si>
  <si>
    <t>Directriz</t>
  </si>
  <si>
    <t>D</t>
  </si>
  <si>
    <t>MD</t>
  </si>
  <si>
    <t>CSO/1.2</t>
  </si>
  <si>
    <t>CSO/1.3</t>
  </si>
  <si>
    <t>CSO/1.4</t>
  </si>
  <si>
    <t>CSO/2.1</t>
  </si>
  <si>
    <t>CSO/3.1</t>
  </si>
  <si>
    <t>CSO/4.1</t>
  </si>
  <si>
    <t>1.4.13.2 Comisión de Salud Ocupacional / Las Brisas</t>
  </si>
  <si>
    <t>1.4.13.3 Comisión de Salud Ocupacional / Los Yoses</t>
  </si>
  <si>
    <t>1.4.13.4 Comisión de Salud Ocupacional / Thor</t>
  </si>
  <si>
    <t>1.4.13.5 Comisión de Salud Ocupacional / Oficina Regional de 
               Alajuela</t>
  </si>
  <si>
    <t>1.4.13.6 Comisión de Salud Ocupacional / Oficina Regional de 
               Cartago</t>
  </si>
  <si>
    <t>1.4.13.7 Comisión de Salud Ocupacional / Oficina Regional de 
               Heredia</t>
  </si>
  <si>
    <t>6.2.1.24 Voto Costarricense en el Extranjero</t>
  </si>
  <si>
    <t>PVCE</t>
  </si>
  <si>
    <t>5.4 Departamento de Coordinación de Servicios Regionales</t>
  </si>
  <si>
    <t>HGD</t>
  </si>
  <si>
    <t>5.1.g  Área Técnico Jurídica Registral Civil</t>
  </si>
  <si>
    <t>AJRC</t>
  </si>
  <si>
    <t>APRC</t>
  </si>
  <si>
    <t>UABC</t>
  </si>
  <si>
    <t>5.2.4.a  Unidad de Tarjeta de Identidad de Menores</t>
  </si>
  <si>
    <t>UERC</t>
  </si>
  <si>
    <t>UCRC</t>
  </si>
  <si>
    <t>5.1.k  Unidad de Certificaciones Registrales Civiles</t>
  </si>
  <si>
    <t>5.1.h  Área de Publicidad Registral Civil</t>
  </si>
  <si>
    <t>5.1.i  Unidad de Actualización de Base de Datos Civiles</t>
  </si>
  <si>
    <t>5.1.j  Unidad de Estudios Registrales Civiles</t>
  </si>
  <si>
    <t>MDE</t>
  </si>
  <si>
    <t>IDI</t>
  </si>
  <si>
    <t>TCC</t>
  </si>
  <si>
    <t>PID</t>
  </si>
  <si>
    <t>PAJ</t>
  </si>
  <si>
    <t>DID</t>
  </si>
  <si>
    <t xml:space="preserve">5.2.4 Sección Documentos de Identidad </t>
  </si>
  <si>
    <t>AEL</t>
  </si>
  <si>
    <t>3.7.c Unidad de Ingeniería de Instalaciones</t>
  </si>
  <si>
    <t>IAI</t>
  </si>
  <si>
    <t xml:space="preserve">3.7.f Unidad de Asistencia Técnica </t>
  </si>
  <si>
    <t>IAT</t>
  </si>
  <si>
    <t>CITT</t>
  </si>
  <si>
    <t>SIA</t>
  </si>
  <si>
    <t>1.4.31 Comisión Institucional de Teletrabajo</t>
  </si>
  <si>
    <t>1.4.32 Comisión Institucional de Implementación de las Normas
           Internacionales de Contabilidad para el Sector Público</t>
  </si>
  <si>
    <t xml:space="preserve">CNIC </t>
  </si>
  <si>
    <t xml:space="preserve">4.3.27 Validación de planillas </t>
  </si>
  <si>
    <t>VP</t>
  </si>
  <si>
    <t>ZOR</t>
  </si>
  <si>
    <t>PDI</t>
  </si>
  <si>
    <t>PDIC</t>
  </si>
  <si>
    <t>5.2.2.a Unidad de Distribución / Consulados</t>
  </si>
  <si>
    <t>3.f Unidad de Control Interno</t>
  </si>
  <si>
    <t>UCI</t>
  </si>
  <si>
    <t>1.d Despacho de Presidencia TSE</t>
  </si>
  <si>
    <t>DP</t>
  </si>
  <si>
    <t>CC</t>
  </si>
  <si>
    <t>CDT</t>
  </si>
  <si>
    <t>CP</t>
  </si>
  <si>
    <t>IT</t>
  </si>
  <si>
    <t>ITG</t>
  </si>
  <si>
    <t>MP</t>
  </si>
  <si>
    <t>Procedimiento</t>
  </si>
  <si>
    <t>P</t>
  </si>
  <si>
    <t>Registro</t>
  </si>
  <si>
    <t>R</t>
  </si>
  <si>
    <t>SIVAR</t>
  </si>
  <si>
    <t>3.2 Departamento de Proveeduría</t>
  </si>
  <si>
    <t>3.3 Departamento de Recursos Humanos</t>
  </si>
  <si>
    <t>4.3.28 Sistema Institucional para la Gestión Documental</t>
  </si>
  <si>
    <t>SIGD</t>
  </si>
  <si>
    <t>OPI</t>
  </si>
  <si>
    <t>SIP</t>
  </si>
  <si>
    <t>IATR</t>
  </si>
  <si>
    <t>IAES</t>
  </si>
  <si>
    <t>IAP</t>
  </si>
  <si>
    <t>MPTI</t>
  </si>
  <si>
    <t>1.7 Inspección Electoral</t>
  </si>
  <si>
    <t>2.7.a Área de Contratación Administrativa</t>
  </si>
  <si>
    <t>2.7.b Área de Derecho Público</t>
  </si>
  <si>
    <t>2.7.c Área de Empleo Público</t>
  </si>
  <si>
    <t>ACA</t>
  </si>
  <si>
    <t>ADP</t>
  </si>
  <si>
    <t>AEP</t>
  </si>
  <si>
    <t>CCAP</t>
  </si>
  <si>
    <t>DNC</t>
  </si>
  <si>
    <t>EXB</t>
  </si>
  <si>
    <t>EXC</t>
  </si>
  <si>
    <t>EXP</t>
  </si>
  <si>
    <t>MGD</t>
  </si>
  <si>
    <t>PCA</t>
  </si>
  <si>
    <t>SCRH</t>
  </si>
  <si>
    <t>SIRH</t>
  </si>
  <si>
    <t>C</t>
  </si>
  <si>
    <t>JSGV</t>
  </si>
  <si>
    <t>M</t>
  </si>
  <si>
    <t>Nómina</t>
  </si>
  <si>
    <t>N</t>
  </si>
  <si>
    <t xml:space="preserve">Notificación </t>
  </si>
  <si>
    <t>NT</t>
  </si>
  <si>
    <t>O</t>
  </si>
  <si>
    <t>OS</t>
  </si>
  <si>
    <t>ODT</t>
  </si>
  <si>
    <t>PP</t>
  </si>
  <si>
    <t>RJE</t>
  </si>
  <si>
    <t>RE</t>
  </si>
  <si>
    <t>SGV</t>
  </si>
  <si>
    <t>SJE</t>
  </si>
  <si>
    <t>SPU</t>
  </si>
  <si>
    <t>SPA</t>
  </si>
  <si>
    <t>T</t>
  </si>
  <si>
    <t>3.3.1.a Servicios Odontológicos</t>
  </si>
  <si>
    <t>SO</t>
  </si>
  <si>
    <t>CEP</t>
  </si>
  <si>
    <t>Circular</t>
  </si>
  <si>
    <t>Memorando</t>
  </si>
  <si>
    <t>SDT</t>
  </si>
  <si>
    <t>ER</t>
  </si>
  <si>
    <t>Certificación</t>
  </si>
  <si>
    <t>CERT</t>
  </si>
  <si>
    <t>Constancia</t>
  </si>
  <si>
    <t>CTAN</t>
  </si>
  <si>
    <t>IL</t>
  </si>
  <si>
    <t>MAI</t>
  </si>
  <si>
    <t>Orden de pedido interna</t>
  </si>
  <si>
    <t>POA</t>
  </si>
  <si>
    <t>PA</t>
  </si>
  <si>
    <t>Relación de puestos</t>
  </si>
  <si>
    <t>RP</t>
  </si>
  <si>
    <t>TI</t>
  </si>
  <si>
    <t>SPOA</t>
  </si>
  <si>
    <t>SIGE</t>
  </si>
  <si>
    <t>Informe mensual de labores</t>
  </si>
  <si>
    <t xml:space="preserve">Tecnologías de información </t>
  </si>
  <si>
    <t>Certificaciones digitales</t>
  </si>
  <si>
    <t>Traspaso de mobiliario y equipo</t>
  </si>
  <si>
    <t>Tarjeta para consumo de combustible</t>
  </si>
  <si>
    <t>Solicitud de producción audiovisual</t>
  </si>
  <si>
    <t>Solicitud de permisos para usuarios</t>
  </si>
  <si>
    <t>Solicitud de gastos de viaje</t>
  </si>
  <si>
    <t xml:space="preserve">Solicitud de acción preventiva </t>
  </si>
  <si>
    <t>Solicitud de acción correctiva</t>
  </si>
  <si>
    <t>Período de prueba</t>
  </si>
  <si>
    <t>Oficio</t>
  </si>
  <si>
    <t>Módulo de gestión del desempeño (Herramienta en Access)</t>
  </si>
  <si>
    <t>Metodología para la gestión de proyectos de TI</t>
  </si>
  <si>
    <t>Manual del sistema de gestión de la calidad</t>
  </si>
  <si>
    <t>Manual de procedimientos</t>
  </si>
  <si>
    <t>Manual de directrices</t>
  </si>
  <si>
    <t>Justificación a solicitud de gastos de viaje</t>
  </si>
  <si>
    <t>Instrucción de trabajo general</t>
  </si>
  <si>
    <t>Instrucción de trabajo</t>
  </si>
  <si>
    <t>Informe de investigación</t>
  </si>
  <si>
    <t>Informe de avance del proyecto</t>
  </si>
  <si>
    <t>Informe de avance del estudio</t>
  </si>
  <si>
    <t>Informe de avance de trabajo</t>
  </si>
  <si>
    <t>Ficha de unidad administrativa</t>
  </si>
  <si>
    <t>Expediente de permiso de estudio</t>
  </si>
  <si>
    <t>Expediente de capacitación</t>
  </si>
  <si>
    <t>Expediente de beca</t>
  </si>
  <si>
    <t>Estudio de requerimientos</t>
  </si>
  <si>
    <t>Diagnóstico de necesidades de capacitación</t>
  </si>
  <si>
    <t>Control preventivo</t>
  </si>
  <si>
    <t>Control detectivo</t>
  </si>
  <si>
    <t>Control de actividades de capacitación</t>
  </si>
  <si>
    <t>Control correctivo</t>
  </si>
  <si>
    <t>Administración funcional del sistema integrado de cédulas de identidad</t>
  </si>
  <si>
    <t xml:space="preserve">Revista de derecho electoral </t>
  </si>
  <si>
    <t xml:space="preserve">Junta cantonal </t>
  </si>
  <si>
    <t>Junta receptora de votos</t>
  </si>
  <si>
    <t>Asesor electoral</t>
  </si>
  <si>
    <t>Encargado de centro de votación</t>
  </si>
  <si>
    <t>Auxiliar electoral</t>
  </si>
  <si>
    <t>Herramientas de gestión documental</t>
  </si>
  <si>
    <t>Plan individual de desarrollo</t>
  </si>
  <si>
    <t>Plan de apoyo a la jefatura</t>
  </si>
  <si>
    <t>Plan Operativo Anual</t>
  </si>
  <si>
    <t>Plan Estratégico de Tecnologías de Información</t>
  </si>
  <si>
    <t>Solicitud de contratación</t>
  </si>
  <si>
    <t>SOC</t>
  </si>
  <si>
    <t>Sistema de Información Geográfica Electoral</t>
  </si>
  <si>
    <t>Solicitud de trabajo</t>
  </si>
  <si>
    <t>Orden de trabajo</t>
  </si>
  <si>
    <t xml:space="preserve"> DIRECCIÓN GENERAL DE ESTRATEGIA Y GESTIÓN 
POLITÍCO-INSTITUCIONAL</t>
  </si>
  <si>
    <t>8 DIRECCIÓN GENERAL DE ESTRATEGIA Y GESTIÓN 
   POLITÍCO-INSTITUCIONAL</t>
  </si>
  <si>
    <t>DEGP</t>
  </si>
  <si>
    <t>5.2.2.b Centro de Impresión de Documentos de Identidad</t>
  </si>
  <si>
    <t>2.1.b Unidad de Administración y Gestión de Materiales de Seguridad</t>
  </si>
  <si>
    <t>AGMS</t>
  </si>
  <si>
    <t>CEVD</t>
  </si>
  <si>
    <t>Sistema Integrado de Cédulas de Identidad</t>
  </si>
  <si>
    <t xml:space="preserve">SICI </t>
  </si>
  <si>
    <t>Sistema Integrado Civil Electoral</t>
  </si>
  <si>
    <t>SINCE</t>
  </si>
  <si>
    <t>División Territorial Electoral</t>
  </si>
  <si>
    <t>DTE</t>
  </si>
  <si>
    <t>División Territorial Administrativa</t>
  </si>
  <si>
    <t>DTA</t>
  </si>
  <si>
    <t>Distrito Electoral</t>
  </si>
  <si>
    <t>DIEL</t>
  </si>
  <si>
    <t>Distrito Administrativo</t>
  </si>
  <si>
    <t>DA</t>
  </si>
  <si>
    <t>Hogar de Larga Estancia</t>
  </si>
  <si>
    <t>HLE</t>
  </si>
  <si>
    <t>Verificación de Domicilio Electoral</t>
  </si>
  <si>
    <t>VDE</t>
  </si>
  <si>
    <t xml:space="preserve">Verificación Primaria </t>
  </si>
  <si>
    <t>VEP</t>
  </si>
  <si>
    <t xml:space="preserve">Verificación Secundaria </t>
  </si>
  <si>
    <t>VS</t>
  </si>
  <si>
    <t>División Territorial</t>
  </si>
  <si>
    <t>DT</t>
  </si>
  <si>
    <t>Expediente Geográfico Electoral</t>
  </si>
  <si>
    <t>EGE</t>
  </si>
  <si>
    <t>Padrón Nacional Electoral</t>
  </si>
  <si>
    <t>PNE</t>
  </si>
  <si>
    <t>AAF</t>
  </si>
  <si>
    <t>Asignación de Activos a Funcionarios</t>
  </si>
  <si>
    <t>Plataforma de Servicios Empresariales</t>
  </si>
  <si>
    <t>PSEM</t>
  </si>
  <si>
    <t>8 Dirección General de Estrategia y Gestión Político-Institucional</t>
  </si>
  <si>
    <t>8.1 Departamento de Comunicaciones y Relaciones Públicas</t>
  </si>
  <si>
    <t>8.1.a Área de Comunicación Masiva</t>
  </si>
  <si>
    <t>8.1.b Área de Prensa y Protocolo</t>
  </si>
  <si>
    <t>8.1.1 Oficina de Comunicación Organizacional</t>
  </si>
  <si>
    <t>3.1 Departamento de Contaduría</t>
  </si>
  <si>
    <t>2.1.c Unidad de Verificación Domicilio Electoral y División Territorial 
         Electoral</t>
  </si>
  <si>
    <t>3.6.b Área de Servicios Archivísticos al Sistema Institucional de 
         Archivos</t>
  </si>
  <si>
    <t>5.1.2.c Unidad de Investigación y Fiscalización de Registradores
            Auxiliares</t>
  </si>
  <si>
    <t xml:space="preserve">5.2.2 Sección de Personalización y Distribución de Documentos de 
         Identidad </t>
  </si>
  <si>
    <t>1.e Cuerpo de Letrados</t>
  </si>
  <si>
    <t>CL</t>
  </si>
  <si>
    <t>Convenio Marco</t>
  </si>
  <si>
    <t>CMCO</t>
  </si>
  <si>
    <t>Ejecución Presupuestaria</t>
  </si>
  <si>
    <t>EP</t>
  </si>
  <si>
    <t>Especificaciones Técnicas</t>
  </si>
  <si>
    <t>ET</t>
  </si>
  <si>
    <t>PAPA</t>
  </si>
  <si>
    <t>Reimpresión del Documento de Identidad</t>
  </si>
  <si>
    <t>RDI</t>
  </si>
  <si>
    <t>Requisicion</t>
  </si>
  <si>
    <t>CCDE</t>
  </si>
  <si>
    <t>Línea de Acción</t>
  </si>
  <si>
    <t>LA</t>
  </si>
  <si>
    <t>Plan Estratégico Institucional</t>
  </si>
  <si>
    <t>PEI</t>
  </si>
  <si>
    <t>Programa de adquisiciones proyectado anual</t>
  </si>
  <si>
    <t>Sistema de Control Vital</t>
  </si>
  <si>
    <t>SICOVI</t>
  </si>
  <si>
    <t>Canasta Archivo TSE</t>
  </si>
  <si>
    <t>CATSE</t>
  </si>
  <si>
    <t>COFE</t>
  </si>
  <si>
    <t>Repositorio Nacional de Identidad Biométrica</t>
  </si>
  <si>
    <t>RNIB</t>
  </si>
  <si>
    <t>Tarjeta de Identidad de Menores</t>
  </si>
  <si>
    <t>TIM</t>
  </si>
  <si>
    <t>6.2.1.6 Atención a Observadores Internacionales</t>
  </si>
  <si>
    <t>POI</t>
  </si>
  <si>
    <t>Criterio técnico</t>
  </si>
  <si>
    <t>CT</t>
  </si>
  <si>
    <t>Modelo de Arquitectura de Información</t>
  </si>
  <si>
    <t>PNC</t>
  </si>
  <si>
    <t>Autoevaluación de sistema de control interno</t>
  </si>
  <si>
    <t xml:space="preserve">ACI </t>
  </si>
  <si>
    <t>Informe</t>
  </si>
  <si>
    <t>I</t>
  </si>
  <si>
    <t>SACI</t>
  </si>
  <si>
    <t>Mensaje</t>
  </si>
  <si>
    <t>ME</t>
  </si>
  <si>
    <t>Minuta de reunión</t>
  </si>
  <si>
    <t>MR</t>
  </si>
  <si>
    <t>Reglamento sobre el Financiamiento de los Partidos Políticos</t>
  </si>
  <si>
    <t>RFPP</t>
  </si>
  <si>
    <t>4.3.25 Modernización de Labores de los Integrantes de las JRV el Día 
          de las Elecciones</t>
  </si>
  <si>
    <t xml:space="preserve">4.4 Riesgos y Seguridad </t>
  </si>
  <si>
    <t>1.4.20 Comité Institucional de Selección y Eliminación de Documentos</t>
  </si>
  <si>
    <t xml:space="preserve">1.4.33 Comisión Interdisciplinaria para la Implementación de la Ley
          Marco de Empleo Público  </t>
  </si>
  <si>
    <t>1.4.34 Comisión Institucional permanente para la atención de los
          requerimientos de información de la OCDE</t>
  </si>
  <si>
    <t>1.4.35 Comité Organizador para la Conmemoración del Día del 
          Funcionariado Electoral</t>
  </si>
  <si>
    <t>6.1.a Asesoría Jurídica del Departamento de Financiamiento de
          Partidos Políticos</t>
  </si>
  <si>
    <t>1.4.13.8 Comisión de Salud Ocupacional / Oficina Regional de 
               Limón</t>
  </si>
  <si>
    <t>1.4.13.9 Comisión de Salud Ocupacional / Oficina Regional de 
               Pococí</t>
  </si>
  <si>
    <t>1.4.13.10 Comisión de Salud Ocupacional / Oficina Regional de 
               Puntarenas</t>
  </si>
  <si>
    <t>CSO/5.1</t>
  </si>
  <si>
    <t>CSO/6.1</t>
  </si>
  <si>
    <t>CSO/7.1</t>
  </si>
  <si>
    <t>Lista de siglas institucionales</t>
  </si>
  <si>
    <t>LSI</t>
  </si>
  <si>
    <t>IP</t>
  </si>
  <si>
    <t>PO</t>
  </si>
  <si>
    <t>Procedimiento Ordinario Acoso Sexual</t>
  </si>
  <si>
    <t>POAC</t>
  </si>
  <si>
    <t>Procedimiento Ordinario Participación Política</t>
  </si>
  <si>
    <t>POPP</t>
  </si>
  <si>
    <t>Procedimiento Ordinario Cancelación de Credenciales</t>
  </si>
  <si>
    <t>POCC</t>
  </si>
  <si>
    <t>RESL</t>
  </si>
  <si>
    <t>AUT</t>
  </si>
  <si>
    <t>Auto</t>
  </si>
  <si>
    <t>Resolución</t>
  </si>
  <si>
    <t xml:space="preserve">Expediente de inscripción - elección municipal </t>
  </si>
  <si>
    <t>EIEM</t>
  </si>
  <si>
    <t xml:space="preserve">Expediente de inscripción - elección presidencial </t>
  </si>
  <si>
    <t>EIEP</t>
  </si>
  <si>
    <t>Órden de salida de equipo y mobiliario</t>
  </si>
  <si>
    <t xml:space="preserve">Resolución de inscripción - elección municipal </t>
  </si>
  <si>
    <t>RIEM</t>
  </si>
  <si>
    <t xml:space="preserve">Resolución de inscripción - elección presidencial </t>
  </si>
  <si>
    <t>RIEP</t>
  </si>
  <si>
    <t xml:space="preserve">Solicitud de jornada extraordinadia </t>
  </si>
  <si>
    <t>Papeleta Única Electrónica</t>
  </si>
  <si>
    <t>PUE</t>
  </si>
  <si>
    <t>MDCP</t>
  </si>
  <si>
    <t>Manual descriptivo de clases de puestos</t>
  </si>
  <si>
    <t>Cédula de Identidad</t>
  </si>
  <si>
    <t>CID</t>
  </si>
  <si>
    <t>Banco Institucional de Indicadores</t>
  </si>
  <si>
    <t>Sistema automatizado para la elaboración de análisis de 
POA y Anteproyecto de Presupuesto</t>
  </si>
  <si>
    <t>Sistema de Consultas de Recursos Humanos</t>
  </si>
  <si>
    <t>Sistema de Gestión de la Calidad</t>
  </si>
  <si>
    <t>Sistema de Identificación, Valoración y Administración de Riesgos</t>
  </si>
  <si>
    <t>Sistema de Información de Recursos Humanos</t>
  </si>
  <si>
    <t>Sistema de Información Electoral</t>
  </si>
  <si>
    <t>SIE</t>
  </si>
  <si>
    <t>Sistema Institucional de Archivos</t>
  </si>
  <si>
    <t>Sistema Integrado de Proveeduría</t>
  </si>
  <si>
    <t>Zonificación del Área de Cobertura de las sedes regionales del TSE</t>
  </si>
  <si>
    <t>Sitio Alterno</t>
  </si>
  <si>
    <t>SA</t>
  </si>
  <si>
    <t xml:space="preserve">Plataforma de Servicios Institucionales </t>
  </si>
  <si>
    <t>PSI</t>
  </si>
  <si>
    <t xml:space="preserve">Redes Privadas Virtuales </t>
  </si>
  <si>
    <t>VPN</t>
  </si>
  <si>
    <t xml:space="preserve">Servidor del Sistema Integrado de Cédulas de Identidad </t>
  </si>
  <si>
    <t>SSIC</t>
  </si>
  <si>
    <t>Sistema de impresión de cédulas contingente</t>
  </si>
  <si>
    <t>SICC</t>
  </si>
  <si>
    <t xml:space="preserve">Sistema de impresión de cédulas vigente </t>
  </si>
  <si>
    <t>SICV</t>
  </si>
  <si>
    <t>ARE</t>
  </si>
  <si>
    <t>3.g Área Ejecutiva</t>
  </si>
  <si>
    <t>Trabajo remoto no habitual por objetivos</t>
  </si>
  <si>
    <t>TRO</t>
  </si>
  <si>
    <t>Partidos políticos</t>
  </si>
  <si>
    <t>PPOL</t>
  </si>
  <si>
    <t>Responsabilidad por el Ejercicio de la Función Electoral</t>
  </si>
  <si>
    <t>REFE</t>
  </si>
  <si>
    <t xml:space="preserve">Investigación Preliminar Cancelación de Credenciales </t>
  </si>
  <si>
    <t>IPCC</t>
  </si>
  <si>
    <t xml:space="preserve">Investigación Preliminar Delitos Electorales </t>
  </si>
  <si>
    <t>IPDE</t>
  </si>
  <si>
    <t xml:space="preserve">Investigación Preliminar Disciplinaria </t>
  </si>
  <si>
    <t xml:space="preserve">IPD </t>
  </si>
  <si>
    <t xml:space="preserve">Investigación Preliminar Faltas Electorales </t>
  </si>
  <si>
    <t>IPFE</t>
  </si>
  <si>
    <t xml:space="preserve">Investigación Preliminar Parcialidad Política </t>
  </si>
  <si>
    <t>IPPP</t>
  </si>
  <si>
    <t>Procedimiento Ordinario Faltas Electorales</t>
  </si>
  <si>
    <t>POFE</t>
  </si>
  <si>
    <t>RAS</t>
  </si>
  <si>
    <t>Reglamento Autónomo de Servicios del TSE</t>
  </si>
  <si>
    <t>Proceso Misional</t>
  </si>
  <si>
    <t>Proceso de Gestión</t>
  </si>
  <si>
    <t>Proceso de Control</t>
  </si>
  <si>
    <t>PM</t>
  </si>
  <si>
    <t>PG</t>
  </si>
  <si>
    <t>PC</t>
  </si>
  <si>
    <t xml:space="preserve">No conformidad </t>
  </si>
  <si>
    <t>NC</t>
  </si>
  <si>
    <t>5.2.2.c Unidad de Distribución de Documentos de Identidad</t>
  </si>
  <si>
    <t>UDDI</t>
  </si>
  <si>
    <t>5.2.2.d Unidad de Entrega de Documentos de Identidad</t>
  </si>
  <si>
    <t>UEDI</t>
  </si>
  <si>
    <t>UPDI</t>
  </si>
  <si>
    <t>5.2.2.e Unidad de Personalización de Documentos de Identidad</t>
  </si>
  <si>
    <t>Asignación de labor</t>
  </si>
  <si>
    <t>AL</t>
  </si>
  <si>
    <t>5.a Área Administrativa de la Dirección General del Registro Civil</t>
  </si>
  <si>
    <t xml:space="preserve">AA </t>
  </si>
  <si>
    <t>5.b Área Legal de la Dirección General del Registro Civil</t>
  </si>
  <si>
    <t>ALE</t>
  </si>
  <si>
    <t>Servicio No Conforme</t>
  </si>
  <si>
    <t>SNC</t>
  </si>
  <si>
    <t>Control Maestro del Documentado de Procedimientos del Registro Civil</t>
  </si>
  <si>
    <t>CMD</t>
  </si>
  <si>
    <t>Resolución Administrativa de la Dirección General del Registro Civil</t>
  </si>
  <si>
    <t>DGRA</t>
  </si>
  <si>
    <t>Formulario de Verificación de Actualización Permanente de Procedimientos del Registro Civil</t>
  </si>
  <si>
    <t>FV</t>
  </si>
  <si>
    <t>Plan Anual de Labores</t>
  </si>
  <si>
    <t>PAL</t>
  </si>
  <si>
    <t>Programa Anual de Verificaciones</t>
  </si>
  <si>
    <t>PAVE</t>
  </si>
  <si>
    <t>Plan Piloto</t>
  </si>
  <si>
    <t>PLP</t>
  </si>
  <si>
    <t>Producto No Conforme</t>
  </si>
  <si>
    <t>Registro Civil</t>
  </si>
  <si>
    <t>RC</t>
  </si>
  <si>
    <t>1.4.11 Comisión de Redacción del Proyecto de Reforma de la Ley 
           Orgánica</t>
  </si>
  <si>
    <t>Proyecto Estudio administrativo integral mejoras en el Registro Civil</t>
  </si>
  <si>
    <t>Investigación Preliminar</t>
  </si>
  <si>
    <t>Plan de Acción</t>
  </si>
  <si>
    <t>Plan de Capacitación Anual</t>
  </si>
  <si>
    <t>Procedimiento Ordinario</t>
  </si>
  <si>
    <t>Reporte de Jornada Extraordinaria</t>
  </si>
  <si>
    <t>Seguimiento de Autoevaluación de Sistema de Control Interno</t>
  </si>
  <si>
    <t>Teletrabajo</t>
  </si>
  <si>
    <t>TLT</t>
  </si>
  <si>
    <t>3.h Unidad de Salud y Seguridad Laboral</t>
  </si>
  <si>
    <t>USL</t>
  </si>
  <si>
    <r>
      <t>Revisó:</t>
    </r>
    <r>
      <rPr>
        <sz val="10"/>
        <rFont val="Arial"/>
        <family val="2"/>
      </rPr>
      <t xml:space="preserve"> Luis Gerardo Villalobos Picado</t>
    </r>
  </si>
  <si>
    <t>Sistema de radiofrecuencia</t>
  </si>
  <si>
    <t>RFID</t>
  </si>
  <si>
    <r>
      <t>Aprobó:</t>
    </r>
    <r>
      <rPr>
        <sz val="10"/>
        <rFont val="Arial"/>
        <family val="2"/>
      </rPr>
      <t xml:space="preserve">  Katia Zamora Gúzman</t>
    </r>
  </si>
  <si>
    <r>
      <rPr>
        <b/>
        <sz val="10"/>
        <rFont val="Arial"/>
        <family val="2"/>
      </rPr>
      <t>Fecha de actualización:</t>
    </r>
    <r>
      <rPr>
        <sz val="10"/>
        <rFont val="Arial"/>
        <family val="2"/>
      </rPr>
      <t xml:space="preserve"> 25/02/2025</t>
    </r>
  </si>
  <si>
    <r>
      <rPr>
        <b/>
        <sz val="10"/>
        <rFont val="Arial"/>
        <family val="2"/>
      </rPr>
      <t>Fecha de revisión:</t>
    </r>
    <r>
      <rPr>
        <sz val="10"/>
        <rFont val="Arial"/>
        <family val="2"/>
      </rPr>
      <t xml:space="preserve"> 25/02/2025</t>
    </r>
  </si>
  <si>
    <r>
      <rPr>
        <b/>
        <sz val="10"/>
        <rFont val="Arial"/>
        <family val="2"/>
      </rPr>
      <t>Fecha de aprobación:</t>
    </r>
    <r>
      <rPr>
        <sz val="10"/>
        <rFont val="Arial"/>
        <family val="2"/>
      </rPr>
      <t xml:space="preserve"> 25/02/2025</t>
    </r>
  </si>
  <si>
    <t>Versión 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</si>
</sst>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A]d&quot; de &quot;mmmm&quot; de &quot;yyyy;@"/>
  </numFmts>
  <fonts count="14" x14ac:knownFonts="1">
    <font>
      <sz val="10"/>
      <name val="Arial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2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6" fillId="8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vertical="center" wrapText="1"/>
    </xf>
    <xf numFmtId="0" fontId="7" fillId="15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9" fillId="3" borderId="10" xfId="0" applyFont="1" applyFill="1" applyBorder="1"/>
    <xf numFmtId="0" fontId="0" fillId="3" borderId="0" xfId="0" applyFill="1"/>
    <xf numFmtId="0" fontId="0" fillId="3" borderId="11" xfId="0" applyFill="1" applyBorder="1"/>
    <xf numFmtId="0" fontId="7" fillId="3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6" fillId="9" borderId="4" xfId="0" applyFont="1" applyFill="1" applyBorder="1" applyAlignment="1">
      <alignment vertical="center" wrapText="1"/>
    </xf>
    <xf numFmtId="0" fontId="7" fillId="18" borderId="4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vertical="center" wrapText="1"/>
    </xf>
    <xf numFmtId="0" fontId="7" fillId="21" borderId="4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1" xfId="0" applyFont="1" applyFill="1" applyBorder="1"/>
    <xf numFmtId="0" fontId="1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EDD40750-4DE0-4C10-B905-5AE2B93C086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333375</xdr:rowOff>
    </xdr:from>
    <xdr:to>
      <xdr:col>5</xdr:col>
      <xdr:colOff>361950</xdr:colOff>
      <xdr:row>4</xdr:row>
      <xdr:rowOff>38100</xdr:rowOff>
    </xdr:to>
    <xdr:pic>
      <xdr:nvPicPr>
        <xdr:cNvPr id="2051" name="Imagen 3" descr="TSEcarta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333375"/>
          <a:ext cx="2305050" cy="1381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externalLinkPath" Target="file:///\\Tfileserver\COMPARTIDA-SERVER\1.0.%20ARCHIVO%20CENTRAL\1.02.PROCESO%20SAE\2.1%20Servicios%20Arch.%20de%20Gesti&#243;n\2.1.2%20Normalizaci&#243;n\2.1.2.2%20Siglas\2014\Siglas%20Control%202014.xlsx" TargetMode="External"/><Relationship Id="rId1" Type="http://schemas.openxmlformats.org/officeDocument/2006/relationships/externalLinkPath" Target="file:///\\Tfileserver\COMPARTIDA-SERVER\1.0.%20ARCHIVO%20CENTRAL\1.02.PROCESO%20SAE\2.1%20Servicios%20Arch.%20de%20Gesti&#243;n\2.1.2%20Normalizaci&#243;n\2.1.2.2%20Siglas\2014\Siglas%20Control%202014.xls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zoomScaleNormal="100" workbookViewId="0">
      <selection activeCell="A22" sqref="A22"/>
    </sheetView>
  </sheetViews>
  <sheetFormatPr baseColWidth="10" defaultRowHeight="12.75" x14ac:dyDescent="0.2"/>
  <sheetData>
    <row r="1" spans="1:8" ht="33" x14ac:dyDescent="0.45">
      <c r="A1" s="51"/>
      <c r="B1" s="52"/>
      <c r="C1" s="52"/>
      <c r="D1" s="52"/>
      <c r="E1" s="52"/>
      <c r="F1" s="52"/>
      <c r="G1" s="52"/>
      <c r="H1" s="53"/>
    </row>
    <row r="2" spans="1:8" ht="33" x14ac:dyDescent="0.45">
      <c r="A2" s="54"/>
      <c r="B2" s="55"/>
      <c r="C2" s="55"/>
      <c r="D2" s="55"/>
      <c r="E2" s="55"/>
      <c r="F2" s="55"/>
      <c r="G2" s="55"/>
      <c r="H2" s="56"/>
    </row>
    <row r="3" spans="1:8" ht="33" x14ac:dyDescent="0.45">
      <c r="A3" s="54"/>
      <c r="B3" s="55"/>
      <c r="C3" s="55"/>
      <c r="D3" s="55"/>
      <c r="E3" s="55"/>
      <c r="F3" s="55"/>
      <c r="G3" s="55"/>
      <c r="H3" s="56"/>
    </row>
    <row r="4" spans="1:8" ht="33" x14ac:dyDescent="0.45">
      <c r="A4" s="54"/>
      <c r="B4" s="55"/>
      <c r="C4" s="55"/>
      <c r="D4" s="55"/>
      <c r="E4" s="55"/>
      <c r="F4" s="55"/>
      <c r="G4" s="55"/>
      <c r="H4" s="56"/>
    </row>
    <row r="5" spans="1:8" ht="33" x14ac:dyDescent="0.45">
      <c r="A5" s="54"/>
      <c r="B5" s="55"/>
      <c r="C5" s="55"/>
      <c r="D5" s="55"/>
      <c r="E5" s="55"/>
      <c r="F5" s="55"/>
      <c r="G5" s="55"/>
      <c r="H5" s="56"/>
    </row>
    <row r="6" spans="1:8" ht="33.75" x14ac:dyDescent="0.5">
      <c r="A6" s="95" t="s">
        <v>181</v>
      </c>
      <c r="B6" s="96"/>
      <c r="C6" s="96"/>
      <c r="D6" s="96"/>
      <c r="E6" s="96"/>
      <c r="F6" s="96"/>
      <c r="G6" s="96"/>
      <c r="H6" s="97"/>
    </row>
    <row r="7" spans="1:8" ht="18" x14ac:dyDescent="0.25">
      <c r="A7" s="57"/>
      <c r="B7" s="55"/>
      <c r="C7" s="55"/>
      <c r="D7" s="55"/>
      <c r="E7" s="55"/>
      <c r="F7" s="55"/>
      <c r="G7" s="55"/>
      <c r="H7" s="56"/>
    </row>
    <row r="8" spans="1:8" ht="23.25" x14ac:dyDescent="0.35">
      <c r="A8" s="98" t="s">
        <v>182</v>
      </c>
      <c r="B8" s="99"/>
      <c r="C8" s="99"/>
      <c r="D8" s="99"/>
      <c r="E8" s="99"/>
      <c r="F8" s="99"/>
      <c r="G8" s="99"/>
      <c r="H8" s="100"/>
    </row>
    <row r="9" spans="1:8" ht="23.25" x14ac:dyDescent="0.35">
      <c r="A9" s="58"/>
      <c r="B9" s="55"/>
      <c r="C9" s="99" t="s">
        <v>741</v>
      </c>
      <c r="D9" s="99"/>
      <c r="E9" s="99"/>
      <c r="F9" s="99"/>
      <c r="G9" s="55"/>
      <c r="H9" s="56"/>
    </row>
    <row r="10" spans="1:8" ht="20.25" x14ac:dyDescent="0.3">
      <c r="A10" s="58" t="s">
        <v>183</v>
      </c>
      <c r="B10" s="55"/>
      <c r="C10" s="55"/>
      <c r="D10" s="55"/>
      <c r="E10" s="55"/>
      <c r="F10" s="55"/>
      <c r="G10" s="55"/>
      <c r="H10" s="56"/>
    </row>
    <row r="11" spans="1:8" ht="33" x14ac:dyDescent="0.45">
      <c r="A11" s="54"/>
      <c r="B11" s="55"/>
      <c r="C11" s="55"/>
      <c r="D11" s="55"/>
      <c r="E11" s="55"/>
      <c r="F11" s="55"/>
      <c r="G11" s="55"/>
      <c r="H11" s="56"/>
    </row>
    <row r="12" spans="1:8" ht="33" x14ac:dyDescent="0.45">
      <c r="A12" s="59"/>
      <c r="B12" s="55"/>
      <c r="C12" s="55"/>
      <c r="D12" s="55"/>
      <c r="E12" s="55"/>
      <c r="F12" s="55"/>
      <c r="G12" s="55"/>
      <c r="H12" s="56"/>
    </row>
    <row r="13" spans="1:8" ht="33" x14ac:dyDescent="0.45">
      <c r="A13" s="59" t="s">
        <v>183</v>
      </c>
      <c r="B13" s="55"/>
      <c r="C13" s="55"/>
      <c r="D13" s="55"/>
      <c r="E13" s="55"/>
      <c r="F13" s="55"/>
      <c r="G13" s="55"/>
      <c r="H13" s="56"/>
    </row>
    <row r="14" spans="1:8" ht="33" x14ac:dyDescent="0.45">
      <c r="A14" s="59"/>
      <c r="B14" s="55"/>
      <c r="C14" s="55"/>
      <c r="D14" s="55"/>
      <c r="E14" s="55"/>
      <c r="F14" s="55"/>
      <c r="G14" s="55"/>
      <c r="H14" s="56"/>
    </row>
    <row r="15" spans="1:8" ht="33" x14ac:dyDescent="0.45">
      <c r="A15" s="59"/>
      <c r="B15" s="55"/>
      <c r="C15" s="55"/>
      <c r="D15" s="55"/>
      <c r="E15" s="55"/>
      <c r="F15" s="55"/>
      <c r="G15" s="55"/>
      <c r="H15" s="56"/>
    </row>
    <row r="16" spans="1:8" ht="33" x14ac:dyDescent="0.45">
      <c r="A16" s="59"/>
      <c r="B16" s="55"/>
      <c r="C16" s="55"/>
      <c r="D16" s="55"/>
      <c r="E16" s="55"/>
      <c r="F16" s="55"/>
      <c r="G16" s="55"/>
      <c r="H16" s="56"/>
    </row>
    <row r="17" spans="1:8" ht="33" x14ac:dyDescent="0.45">
      <c r="A17" s="59"/>
      <c r="B17" s="55"/>
      <c r="C17" s="55"/>
      <c r="D17" s="55"/>
      <c r="E17" s="55"/>
      <c r="F17" s="55"/>
      <c r="G17" s="55"/>
      <c r="H17" s="56"/>
    </row>
    <row r="18" spans="1:8" ht="33" x14ac:dyDescent="0.45">
      <c r="A18" s="59"/>
      <c r="B18" s="55"/>
      <c r="C18" s="55"/>
      <c r="D18" s="55"/>
      <c r="E18" s="55"/>
      <c r="F18" s="55"/>
      <c r="G18" s="55"/>
      <c r="H18" s="56"/>
    </row>
    <row r="19" spans="1:8" ht="27" x14ac:dyDescent="0.35">
      <c r="A19" s="60"/>
      <c r="B19" s="55"/>
      <c r="C19" s="55"/>
      <c r="D19" s="55"/>
      <c r="E19" s="55"/>
      <c r="F19" s="55"/>
      <c r="G19" s="55"/>
      <c r="H19" s="56"/>
    </row>
    <row r="20" spans="1:8" ht="27" x14ac:dyDescent="0.35">
      <c r="A20" s="60" t="s">
        <v>183</v>
      </c>
      <c r="B20" s="55"/>
      <c r="C20" s="55"/>
      <c r="D20" s="55"/>
      <c r="E20" s="55"/>
      <c r="F20" s="55"/>
      <c r="G20" s="55"/>
      <c r="H20" s="56"/>
    </row>
    <row r="21" spans="1:8" ht="20.25" x14ac:dyDescent="0.3">
      <c r="A21" s="101">
        <v>45713</v>
      </c>
      <c r="B21" s="102"/>
      <c r="C21" s="102"/>
      <c r="D21" s="102"/>
      <c r="E21" s="102"/>
      <c r="F21" s="102"/>
      <c r="G21" s="102"/>
      <c r="H21" s="103"/>
    </row>
    <row r="22" spans="1:8" ht="33" x14ac:dyDescent="0.45">
      <c r="A22" s="59"/>
      <c r="B22" s="55"/>
      <c r="C22" s="55"/>
      <c r="D22" s="55"/>
      <c r="E22" s="55"/>
      <c r="F22" s="55"/>
      <c r="G22" s="55"/>
      <c r="H22" s="56"/>
    </row>
    <row r="23" spans="1:8" ht="33" x14ac:dyDescent="0.45">
      <c r="A23" s="59"/>
      <c r="B23" s="55"/>
      <c r="C23" s="55"/>
      <c r="D23" s="55"/>
      <c r="E23" s="55"/>
      <c r="F23" s="55"/>
      <c r="G23" s="55"/>
      <c r="H23" s="56"/>
    </row>
    <row r="24" spans="1:8" x14ac:dyDescent="0.2">
      <c r="A24" s="61"/>
      <c r="B24" s="62"/>
      <c r="C24" s="62"/>
      <c r="D24" s="62"/>
      <c r="E24" s="62"/>
      <c r="F24" s="62"/>
      <c r="G24" s="62"/>
      <c r="H24" s="63"/>
    </row>
  </sheetData>
  <mergeCells count="4">
    <mergeCell ref="A6:H6"/>
    <mergeCell ref="A8:H8"/>
    <mergeCell ref="A21:H21"/>
    <mergeCell ref="C9:F9"/>
  </mergeCells>
  <pageMargins left="0.7" right="0.7" top="0.75" bottom="0.75" header="0.3" footer="0.3"/>
  <pageSetup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433"/>
  <sheetViews>
    <sheetView showGridLines="0" tabSelected="1" topLeftCell="A22" zoomScaleNormal="100" zoomScaleSheetLayoutView="100" workbookViewId="0">
      <selection activeCell="B36" sqref="B36"/>
    </sheetView>
  </sheetViews>
  <sheetFormatPr baseColWidth="10" defaultColWidth="11.42578125" defaultRowHeight="15" x14ac:dyDescent="0.2"/>
  <cols>
    <col min="1" max="1" width="5.140625" style="1" customWidth="1"/>
    <col min="2" max="2" width="72.85546875" style="5" customWidth="1"/>
    <col min="3" max="3" width="11.85546875" style="5" customWidth="1"/>
    <col min="4" max="4" width="12" style="5" customWidth="1"/>
    <col min="5" max="16384" width="11.42578125" style="5"/>
  </cols>
  <sheetData>
    <row r="1" spans="1:12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x14ac:dyDescent="0.2">
      <c r="A2" s="12"/>
      <c r="B2" s="104" t="s">
        <v>102</v>
      </c>
      <c r="C2" s="104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75" thickBot="1" x14ac:dyDescent="0.25">
      <c r="A4" s="12"/>
      <c r="C4" s="15" t="s">
        <v>92</v>
      </c>
      <c r="D4" s="13"/>
      <c r="E4" s="13"/>
      <c r="F4" s="13"/>
      <c r="G4" s="13"/>
      <c r="H4" s="13"/>
      <c r="I4" s="13"/>
      <c r="J4" s="13"/>
      <c r="K4" s="13"/>
      <c r="L4" s="13"/>
    </row>
    <row r="5" spans="1:12" ht="22.7" customHeight="1" thickBot="1" x14ac:dyDescent="0.25">
      <c r="A5" s="12"/>
      <c r="B5" s="27" t="s">
        <v>170</v>
      </c>
      <c r="C5" s="15"/>
      <c r="D5" s="13"/>
      <c r="E5" s="13"/>
      <c r="F5" s="13"/>
      <c r="G5" s="13"/>
      <c r="H5" s="13"/>
      <c r="I5" s="13"/>
      <c r="J5" s="13"/>
      <c r="K5" s="13"/>
      <c r="L5" s="13"/>
    </row>
    <row r="6" spans="1:12" ht="26.25" customHeight="1" thickBot="1" x14ac:dyDescent="0.25">
      <c r="A6" s="12"/>
      <c r="B6" s="21" t="s">
        <v>151</v>
      </c>
      <c r="C6" s="18" t="str">
        <f>IF(B6=B42,C42,IF(B6=B43,C43,IF(B6=B44,C44,IF(B6=B45,C45,IF(B6=B46,C46,IF(B6=B47,C47,IF(B6=B48,C48,IF(B6=B49,C49,IF(B6=B50,C50,IF(B6=B51,C51,IF(B6=B52,C52,IF(B6=B53,C53,IF(B6=B60,C60,IF(B6=B61,C61,IF(B6=B62,C62,IF(B6=B63,C63,IF(B6=B64,C64,IF(B6=B65,C65,IF(B6=B65,C65,IF(B6=B66,C66,IF(B6=B67,C67,IF(B6=B68,C68,IF(B6=B69,C69,IF(B6=B70,C70,IF(B6=B71,C71,IF(B6=B72,C72,IF(B6=B73,C73,IF(B6=B54,C54,IF(B6=B55,C55,IF(B6=B56,C56,IF(B6=B57,C57,IF(B6=B58,C58,IF(B6=B59,C59,IF(B6=B74,C74,IF(B6=B75,C75,IF(B6=B76,C76,IF(B6=B77,C77,IF(B6=B78,C78,IF(B6=B79,C79,IF(B6=B80,C80,FALSE))))))))))))))))))))))))))))))))))))))))</f>
        <v>TSE</v>
      </c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12"/>
      <c r="B7" s="16"/>
      <c r="C7" s="17"/>
      <c r="D7" s="13"/>
      <c r="E7" s="13"/>
      <c r="F7" s="13"/>
      <c r="G7" s="13"/>
      <c r="H7" s="13"/>
      <c r="I7" s="13"/>
      <c r="J7" s="13"/>
      <c r="K7" s="13"/>
      <c r="L7" s="13"/>
    </row>
    <row r="8" spans="1:12" ht="22.7" customHeight="1" thickBot="1" x14ac:dyDescent="0.25">
      <c r="A8" s="12"/>
      <c r="B8" s="14" t="s">
        <v>164</v>
      </c>
      <c r="C8" s="15"/>
      <c r="D8" s="13"/>
      <c r="E8" s="13"/>
      <c r="F8" s="13"/>
      <c r="G8" s="13"/>
      <c r="H8" s="13"/>
      <c r="I8" s="13"/>
      <c r="J8" s="13"/>
      <c r="K8" s="13"/>
      <c r="L8" s="13"/>
    </row>
    <row r="9" spans="1:12" ht="26.25" customHeight="1" thickBot="1" x14ac:dyDescent="0.25">
      <c r="A9" s="12"/>
      <c r="B9" s="20" t="s">
        <v>154</v>
      </c>
      <c r="C9" s="19" t="str">
        <f>IF(B9=B83,C83,IF(B9=B84,C84,IF(B9=B85,C85,IF(B9=B86,C86,IF(B9=B87,C87,IF(B9=B88,C88,IF(B9=B89,C89,IF(B9=B90,C90,IF(B9=B91,C91,IF(B9=B92,C92,IF(B9=B93,C93,IF(B9=B94,C94,FALSE))))))))))))</f>
        <v>STSE</v>
      </c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">
      <c r="A10" s="12"/>
      <c r="B10" s="16"/>
      <c r="C10" s="17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2.7" customHeight="1" thickBot="1" x14ac:dyDescent="0.25">
      <c r="A11" s="12"/>
      <c r="B11" s="14" t="s">
        <v>165</v>
      </c>
      <c r="C11" s="15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26.25" customHeight="1" thickBot="1" x14ac:dyDescent="0.25">
      <c r="A12" s="12"/>
      <c r="B12" s="30" t="s">
        <v>732</v>
      </c>
      <c r="C12" s="31" t="str">
        <f>IF(B12=B97,C97,IF(B12=B101,C101,IF(B12=B98,C98,IF(B12=B99,C99,IF(B12=B100,C100,IF(B12=B103,C103,IF(B12=B104,C104,IF(B12=B102,C102,IF(B12=B105,C105,IF(B12=B106,C106,IF(B12=B108,C108,IF(B12=B109,C109,IF(B12=B110,C110,IF(B12=B112,C112,IF(B12=B113,C113,IF(B12=B114,C114,IF(B12=B115,C115,IF(B12=B116,C116,IF(B12=B117,C117,IF(B12=B118,C118,IF(B12=B119,C119,IF(B12=B120,C120,IF(B12=B121,C121,IF(B12=B122,C122,IF(B12=B123,C123,IF(B12=B124,C124,IF(B12=B125,C125,IF(B12=B126,C126,IF(B12=B107,C107,IF(B12=B111,C111,FALSE))))))))))))))))))))))))))))))</f>
        <v>USL</v>
      </c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22.7" customHeight="1" thickBot="1" x14ac:dyDescent="0.25">
      <c r="A14" s="12"/>
      <c r="B14" s="14" t="s">
        <v>166</v>
      </c>
      <c r="C14" s="15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2.25" customHeight="1" thickBot="1" x14ac:dyDescent="0.25">
      <c r="A15" s="12"/>
      <c r="B15" s="32" t="s">
        <v>124</v>
      </c>
      <c r="C15" s="33" t="str">
        <f>IF(B15=B129,C129,IF(B15=B130,C130,IF(B15=B131,C131,IF(B15=B132,C132,IF(B15=B133,C133,IF(B15=B134,C134,IF(B15=B135,C135,IF(B15=B136,C136,IF(B15=B137,C137,IF(B15=B138,C138,IF(B15=#REF!,#REF!,IF(B15=B139,C139,IF(B15=#REF!,#REF!,IF(B15=#REF!,#REF!,IF(B15=#REF!,#REF!,FALSE)))))))))))))))</f>
        <v>DGET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5" customHeight="1" x14ac:dyDescent="0.2">
      <c r="A16" s="12"/>
      <c r="B16" s="16"/>
      <c r="C16" s="17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22.7" customHeight="1" thickBot="1" x14ac:dyDescent="0.25">
      <c r="A17" s="12"/>
      <c r="B17" s="14" t="s">
        <v>167</v>
      </c>
      <c r="C17" s="15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26.25" customHeight="1" thickBot="1" x14ac:dyDescent="0.25">
      <c r="A18" s="12"/>
      <c r="B18" s="34" t="s">
        <v>125</v>
      </c>
      <c r="C18" s="35" t="str">
        <f>IF(B18=B142,C142,IF(B18=B143,C143,IF(B18=B144,C144,IF(B18=B145,C145,IF(B18=B146,C146,IF(B18=B147,C147,IF(B18=B148,C148,IF(B18=B149,C149,IF(B18=B150,C150,IF(B18=B151,C151,IF(B18=B152,C152,IF(B18=B153,C153,IF(B18=B154,C154,IF(B18=B155,C155,IF(B18=B156,C156,IF(B18=B157,C157,IF(B18=B158,C158,IF(B18=B159,C159,IF(B18=B160,C160,IF(B18=B161,C161,IF(B18=B162,C162,IF(B18=B163,C163,IF(B18=B164,C164,IF(B18=B165,C165,IF(B18=B166,C166,IF(B18=B167,C167,IF(B18=B168,C168,IF(B18=B169,C169,IF(B18=B170,C170,IF(B18=B172,C172,IF(B18=B173,C173,IF(B18=B174,C174,IF(B18=B175,C175,IF(B18=B176,C176,IF(B18=B177,C177,IF(B18=B178,C178,IF(B18=B179,C179,IF(B18=B180,C180,IF(B18=B181,C181,IF(B18=B182,C182,IF(B18=B183,C183,IF(B18=B184,C184,IF(B18=B185,C185,IF(B18=B185,C185,IF(B18=B186,C186,IF(B18=B187,C187,IF(B18=B188,C188,IF(B18=B189,C189,IF(B18=B190,C190,IF(B18=B191,C191,IF(B18=B192,C192,IF(B18=B193,C193,IF(B18=B194,C194,IF(B18=B195,C195,IF(B18=B196,C196,IF(B18=B197,C197,IF(B18=B198,C198,IF(B18=B199,C199,IF(B18=B200,C200,IF(B18=B201,C201,IF(B18=B202,C202,IF(B18=B171,C171,IF(B18=B203,C203,FALSE)))))))))))))))))))))))))))))))))))))))))))))))))))))))))))))))</f>
        <v>DGRC</v>
      </c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" customHeight="1" x14ac:dyDescent="0.2">
      <c r="A19" s="12"/>
      <c r="B19" s="16"/>
      <c r="C19" s="17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28.5" customHeight="1" thickBot="1" x14ac:dyDescent="0.25">
      <c r="A20" s="12"/>
      <c r="B20" s="27" t="s">
        <v>168</v>
      </c>
      <c r="C20" s="15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6.25" customHeight="1" thickBot="1" x14ac:dyDescent="0.25">
      <c r="A21" s="12"/>
      <c r="B21" s="36" t="s">
        <v>162</v>
      </c>
      <c r="C21" s="37" t="str">
        <f>IF(B21=B206,C206,IF(B21=B207,C207,IF(B21=B208,C208,IF(B21=B209,C209,IF(B21=B210,C210,IF(B21=B211,C211,IF(B21=B212,C212,IF(B21=B213,C213,IF(B21=B214,C214,IF(B21=B215,C215,IF(B21=B216,C216,IF(B21=B217,C217,IF(B21=B218,C218,IF(B21=B219,C219,IF(B21=B220,C220,IF(B21=B221,C221,IF(B21=B222,C222,IF(B21=B223,C223,IF(B21=B224,C224,IF(B21=B226,C226,IF(B21=B225,C225,IF(B21=B227,C227,IF(B21=B228,C228,IF(B21=B229,C229,FALSE))))))))))))))))))))))))</f>
        <v>DGRE</v>
      </c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5" customHeight="1" thickBot="1" x14ac:dyDescent="0.25">
      <c r="A22" s="12"/>
      <c r="B22" s="27"/>
      <c r="C22" s="15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22.7" customHeight="1" thickBot="1" x14ac:dyDescent="0.25">
      <c r="A23" s="12"/>
      <c r="B23" s="27" t="s">
        <v>169</v>
      </c>
      <c r="C23" s="15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thickBot="1" x14ac:dyDescent="0.25">
      <c r="A24" s="12"/>
      <c r="B24" s="38" t="s">
        <v>129</v>
      </c>
      <c r="C24" s="39" t="str">
        <f>IF(B24=B232,C232,IF(B24=B233,C233,IF(B24=B234,C234,FALSE)))</f>
        <v>IFED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5" customHeight="1" x14ac:dyDescent="0.2">
      <c r="A25" s="12"/>
      <c r="B25" s="16"/>
      <c r="C25" s="17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26.25" thickBot="1" x14ac:dyDescent="0.25">
      <c r="A26" s="12"/>
      <c r="B26" s="27" t="s">
        <v>507</v>
      </c>
      <c r="C26" s="17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29.25" customHeight="1" thickBot="1" x14ac:dyDescent="0.25">
      <c r="A27" s="12"/>
      <c r="B27" s="84" t="s">
        <v>543</v>
      </c>
      <c r="C27" s="35" t="str">
        <f>IF(B27=B237,C237,IF(B27=B238,C238,IF(B27=B239,C239,IF(B27=B240,C240,IF(B27=B241,C241,FALSE)))))</f>
        <v>DEGP</v>
      </c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5" customHeight="1" thickBot="1" x14ac:dyDescent="0.25">
      <c r="A28" s="12"/>
      <c r="B28" s="13"/>
      <c r="C28" s="85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22.7" customHeight="1" thickBot="1" x14ac:dyDescent="0.25">
      <c r="A29" s="12"/>
      <c r="B29" s="14" t="s">
        <v>93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26.25" customHeight="1" thickBot="1" x14ac:dyDescent="0.25">
      <c r="A30" s="12"/>
      <c r="B30" s="32" t="s">
        <v>730</v>
      </c>
      <c r="C30" s="19" t="str">
        <f>LOOKUP(B30,B244:B282,C244:C282)</f>
        <v>TLT</v>
      </c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2">
      <c r="A31" s="12"/>
      <c r="B31" s="16"/>
      <c r="C31" s="17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.75" thickBot="1" x14ac:dyDescent="0.25">
      <c r="A32" s="12"/>
      <c r="B32" s="14" t="s">
        <v>95</v>
      </c>
      <c r="C32" s="17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23.25" customHeight="1" thickBot="1" x14ac:dyDescent="0.25">
      <c r="A33" s="12"/>
      <c r="B33" s="20" t="s">
        <v>540</v>
      </c>
      <c r="C33" s="19" t="str">
        <f>LOOKUP(B33,B285:B390,C285:C390)</f>
        <v>AAF</v>
      </c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.75" thickBot="1" x14ac:dyDescent="0.25">
      <c r="A34" s="12"/>
      <c r="B34" s="13"/>
      <c r="C34" s="85"/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22.7" customHeight="1" thickBot="1" x14ac:dyDescent="0.25">
      <c r="A35" s="12"/>
      <c r="B35" s="14" t="s">
        <v>188</v>
      </c>
      <c r="C35" s="15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26.25" customHeight="1" thickBot="1" x14ac:dyDescent="0.25">
      <c r="A36" s="12"/>
      <c r="B36" s="70" t="s">
        <v>735</v>
      </c>
      <c r="C36" s="71" t="str">
        <f>IF(B36=B393,C393,IF(B36=B394,C394,IF(B36=B395,C395,IF(B36=B396,C396,IF(B36=B397,C397,IF(B36=B398,C398,IF(B36=B399,C399,IF(B36=B400,C400,IF(B36=B401,C401,IF(B36=B402,C402,IF(B36=B403,C403,IF(B36=B404,C404,IF(B36=B405,C405,IF(B36=B406,C406,IF(B36=B407,C407,IF(B36=B408,C408,IF(B36=B409,C409,IF(B36=B410,C410,IF(B36=B411,C411,IF(B36=B412,C412,IF(B36=B413,C413,FALSE)))))))))))))))))))))</f>
        <v>RFID</v>
      </c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">
      <c r="A37" s="12"/>
      <c r="D37" s="13"/>
      <c r="E37" s="13"/>
      <c r="F37" s="13"/>
      <c r="G37" s="13"/>
      <c r="H37" s="13"/>
      <c r="I37" s="13"/>
      <c r="J37" s="13"/>
      <c r="K37" s="13"/>
      <c r="L37" s="13"/>
    </row>
    <row r="38" spans="1:12" ht="23.25" customHeight="1" thickBot="1" x14ac:dyDescent="0.25">
      <c r="A38" s="12"/>
      <c r="B38" s="14" t="s">
        <v>219</v>
      </c>
      <c r="C38" s="15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23.25" customHeight="1" thickBot="1" x14ac:dyDescent="0.25">
      <c r="A39" s="12"/>
      <c r="B39" s="73" t="s">
        <v>457</v>
      </c>
      <c r="C39" s="74" t="str">
        <f>IF(B39=B416,C416,IF(B39=B417,C417,FALSE))</f>
        <v>CDI</v>
      </c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23.25" customHeight="1" x14ac:dyDescent="0.2">
      <c r="A40" s="12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5.75" x14ac:dyDescent="0.2">
      <c r="A41" s="40" t="s">
        <v>0</v>
      </c>
      <c r="B41" s="40" t="s">
        <v>173</v>
      </c>
      <c r="C41" s="40" t="s">
        <v>92</v>
      </c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22.7" customHeight="1" x14ac:dyDescent="0.2">
      <c r="A42" s="24">
        <v>1</v>
      </c>
      <c r="B42" s="26" t="s">
        <v>151</v>
      </c>
      <c r="C42" s="7" t="s">
        <v>152</v>
      </c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23.25" customHeight="1" x14ac:dyDescent="0.2">
      <c r="A43" s="24">
        <f>+A42+1</f>
        <v>2</v>
      </c>
      <c r="B43" s="66" t="s">
        <v>377</v>
      </c>
      <c r="C43" s="8" t="s">
        <v>378</v>
      </c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23.25" customHeight="1" x14ac:dyDescent="0.2">
      <c r="A44" s="24">
        <f t="shared" ref="A44:A45" si="0">A43+1</f>
        <v>3</v>
      </c>
      <c r="B44" s="66" t="s">
        <v>553</v>
      </c>
      <c r="C44" s="7" t="s">
        <v>554</v>
      </c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3.25" customHeight="1" x14ac:dyDescent="0.2">
      <c r="A45" s="24">
        <f t="shared" si="0"/>
        <v>4</v>
      </c>
      <c r="B45" s="66" t="s">
        <v>114</v>
      </c>
      <c r="C45" s="7" t="s">
        <v>19</v>
      </c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23.25" customHeight="1" x14ac:dyDescent="0.2">
      <c r="A46" s="24"/>
      <c r="B46" s="66" t="s">
        <v>155</v>
      </c>
      <c r="C46" s="7" t="s">
        <v>198</v>
      </c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23.25" customHeight="1" x14ac:dyDescent="0.2">
      <c r="A47" s="24">
        <f>A45+1</f>
        <v>5</v>
      </c>
      <c r="B47" s="66" t="s">
        <v>156</v>
      </c>
      <c r="C47" s="7" t="s">
        <v>111</v>
      </c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3.25" customHeight="1" x14ac:dyDescent="0.2">
      <c r="A48" s="24">
        <f t="shared" ref="A48:A80" si="1">A47+1</f>
        <v>6</v>
      </c>
      <c r="B48" s="66" t="s">
        <v>148</v>
      </c>
      <c r="C48" s="7" t="s">
        <v>62</v>
      </c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5.75" x14ac:dyDescent="0.2">
      <c r="A49" s="24">
        <f t="shared" si="1"/>
        <v>7</v>
      </c>
      <c r="B49" s="66" t="s">
        <v>157</v>
      </c>
      <c r="C49" s="7" t="s">
        <v>80</v>
      </c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.75" x14ac:dyDescent="0.2">
      <c r="A50" s="24">
        <f t="shared" si="1"/>
        <v>8</v>
      </c>
      <c r="B50" s="66" t="s">
        <v>158</v>
      </c>
      <c r="C50" s="7" t="s">
        <v>66</v>
      </c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30" x14ac:dyDescent="0.2">
      <c r="A51" s="24">
        <f t="shared" si="1"/>
        <v>9</v>
      </c>
      <c r="B51" s="66" t="s">
        <v>722</v>
      </c>
      <c r="C51" s="7" t="s">
        <v>77</v>
      </c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5.75" x14ac:dyDescent="0.2">
      <c r="A52" s="24">
        <f t="shared" si="1"/>
        <v>10</v>
      </c>
      <c r="B52" s="66" t="s">
        <v>208</v>
      </c>
      <c r="C52" s="7" t="s">
        <v>209</v>
      </c>
      <c r="D52" s="13"/>
      <c r="E52" s="13"/>
      <c r="F52" s="69" t="s">
        <v>183</v>
      </c>
      <c r="G52" s="13"/>
      <c r="H52" s="13"/>
      <c r="I52" s="13"/>
      <c r="J52" s="13"/>
      <c r="K52" s="13"/>
      <c r="L52" s="13"/>
    </row>
    <row r="53" spans="1:12" ht="23.25" customHeight="1" x14ac:dyDescent="0.2">
      <c r="A53" s="24">
        <f t="shared" si="1"/>
        <v>11</v>
      </c>
      <c r="B53" s="66" t="s">
        <v>159</v>
      </c>
      <c r="C53" s="7" t="s">
        <v>63</v>
      </c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3.25" customHeight="1" x14ac:dyDescent="0.2">
      <c r="A54" s="24">
        <f t="shared" si="1"/>
        <v>12</v>
      </c>
      <c r="B54" s="66" t="s">
        <v>331</v>
      </c>
      <c r="C54" s="7" t="s">
        <v>325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3.25" customHeight="1" x14ac:dyDescent="0.2">
      <c r="A55" s="24">
        <f t="shared" si="1"/>
        <v>13</v>
      </c>
      <c r="B55" s="66" t="s">
        <v>332</v>
      </c>
      <c r="C55" s="7" t="s">
        <v>326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5.75" x14ac:dyDescent="0.2">
      <c r="A56" s="24">
        <f t="shared" si="1"/>
        <v>14</v>
      </c>
      <c r="B56" s="66" t="s">
        <v>333</v>
      </c>
      <c r="C56" s="7" t="s">
        <v>327</v>
      </c>
      <c r="D56" s="13"/>
      <c r="E56" s="13"/>
      <c r="F56" s="69" t="s">
        <v>183</v>
      </c>
      <c r="G56" s="13"/>
      <c r="H56" s="13"/>
      <c r="I56" s="13"/>
      <c r="J56" s="13"/>
      <c r="K56" s="13"/>
      <c r="L56" s="13"/>
    </row>
    <row r="57" spans="1:12" ht="30" x14ac:dyDescent="0.2">
      <c r="A57" s="24">
        <f t="shared" si="1"/>
        <v>15</v>
      </c>
      <c r="B57" s="66" t="s">
        <v>334</v>
      </c>
      <c r="C57" s="7" t="s">
        <v>328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33.75" customHeight="1" x14ac:dyDescent="0.2">
      <c r="A58" s="24">
        <f t="shared" si="1"/>
        <v>16</v>
      </c>
      <c r="B58" s="66" t="s">
        <v>335</v>
      </c>
      <c r="C58" s="7" t="s">
        <v>329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30.95" customHeight="1" x14ac:dyDescent="0.2">
      <c r="A59" s="24">
        <f t="shared" si="1"/>
        <v>17</v>
      </c>
      <c r="B59" s="66" t="s">
        <v>336</v>
      </c>
      <c r="C59" s="7" t="s">
        <v>330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30.95" customHeight="1" x14ac:dyDescent="0.2">
      <c r="A60" s="24">
        <f t="shared" si="1"/>
        <v>18</v>
      </c>
      <c r="B60" s="66" t="s">
        <v>604</v>
      </c>
      <c r="C60" s="7" t="s">
        <v>607</v>
      </c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30.95" customHeight="1" x14ac:dyDescent="0.2">
      <c r="A61" s="24">
        <f t="shared" si="1"/>
        <v>19</v>
      </c>
      <c r="B61" s="66" t="s">
        <v>605</v>
      </c>
      <c r="C61" s="7" t="s">
        <v>608</v>
      </c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30.95" customHeight="1" x14ac:dyDescent="0.2">
      <c r="A62" s="24">
        <f t="shared" si="1"/>
        <v>20</v>
      </c>
      <c r="B62" s="66" t="s">
        <v>606</v>
      </c>
      <c r="C62" s="7" t="s">
        <v>609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15.75" x14ac:dyDescent="0.2">
      <c r="A63" s="24">
        <f t="shared" si="1"/>
        <v>21</v>
      </c>
      <c r="B63" s="66" t="s">
        <v>160</v>
      </c>
      <c r="C63" s="7" t="s">
        <v>76</v>
      </c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30" x14ac:dyDescent="0.2">
      <c r="A64" s="24">
        <f t="shared" si="1"/>
        <v>22</v>
      </c>
      <c r="B64" s="66" t="s">
        <v>172</v>
      </c>
      <c r="C64" s="7" t="s">
        <v>107</v>
      </c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32.25" customHeight="1" x14ac:dyDescent="0.2">
      <c r="A65" s="24">
        <f t="shared" si="1"/>
        <v>23</v>
      </c>
      <c r="B65" s="66" t="s">
        <v>163</v>
      </c>
      <c r="C65" s="7" t="s">
        <v>108</v>
      </c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34.700000000000003" customHeight="1" x14ac:dyDescent="0.2">
      <c r="A66" s="24">
        <f t="shared" si="1"/>
        <v>24</v>
      </c>
      <c r="B66" s="66" t="s">
        <v>149</v>
      </c>
      <c r="C66" s="7" t="s">
        <v>64</v>
      </c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34.700000000000003" customHeight="1" x14ac:dyDescent="0.2">
      <c r="A67" s="24">
        <f t="shared" si="1"/>
        <v>25</v>
      </c>
      <c r="B67" s="66" t="s">
        <v>599</v>
      </c>
      <c r="C67" s="7" t="s">
        <v>67</v>
      </c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34.700000000000003" customHeight="1" x14ac:dyDescent="0.2">
      <c r="A68" s="24">
        <f t="shared" si="1"/>
        <v>26</v>
      </c>
      <c r="B68" s="66" t="s">
        <v>171</v>
      </c>
      <c r="C68" s="7" t="s">
        <v>74</v>
      </c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34.700000000000003" customHeight="1" x14ac:dyDescent="0.2">
      <c r="A69" s="24">
        <f t="shared" si="1"/>
        <v>27</v>
      </c>
      <c r="B69" s="66" t="s">
        <v>150</v>
      </c>
      <c r="C69" s="7" t="s">
        <v>65</v>
      </c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34.700000000000003" customHeight="1" x14ac:dyDescent="0.2">
      <c r="A70" s="24">
        <f t="shared" si="1"/>
        <v>28</v>
      </c>
      <c r="B70" s="67" t="s">
        <v>294</v>
      </c>
      <c r="C70" s="7" t="s">
        <v>207</v>
      </c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30" x14ac:dyDescent="0.2">
      <c r="A71" s="24">
        <f t="shared" si="1"/>
        <v>29</v>
      </c>
      <c r="B71" s="66" t="s">
        <v>244</v>
      </c>
      <c r="C71" s="7" t="s">
        <v>245</v>
      </c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5.75" x14ac:dyDescent="0.2">
      <c r="A72" s="24">
        <f t="shared" si="1"/>
        <v>30</v>
      </c>
      <c r="B72" s="66" t="s">
        <v>310</v>
      </c>
      <c r="C72" s="7" t="s">
        <v>311</v>
      </c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15.75" x14ac:dyDescent="0.2">
      <c r="A73" s="24">
        <f t="shared" si="1"/>
        <v>31</v>
      </c>
      <c r="B73" s="66" t="s">
        <v>312</v>
      </c>
      <c r="C73" s="7" t="s">
        <v>313</v>
      </c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15.75" x14ac:dyDescent="0.2">
      <c r="A74" s="24">
        <f t="shared" si="1"/>
        <v>32</v>
      </c>
      <c r="B74" s="66" t="s">
        <v>366</v>
      </c>
      <c r="C74" s="7" t="s">
        <v>364</v>
      </c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30" x14ac:dyDescent="0.2">
      <c r="A75" s="24">
        <f t="shared" si="1"/>
        <v>33</v>
      </c>
      <c r="B75" s="66" t="s">
        <v>367</v>
      </c>
      <c r="C75" s="7" t="s">
        <v>368</v>
      </c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30" x14ac:dyDescent="0.2">
      <c r="A76" s="24">
        <f t="shared" si="1"/>
        <v>34</v>
      </c>
      <c r="B76" s="92" t="s">
        <v>600</v>
      </c>
      <c r="C76" s="7" t="s">
        <v>436</v>
      </c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30" x14ac:dyDescent="0.2">
      <c r="A77" s="24">
        <f t="shared" si="1"/>
        <v>35</v>
      </c>
      <c r="B77" s="92" t="s">
        <v>601</v>
      </c>
      <c r="C77" s="7" t="s">
        <v>565</v>
      </c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30" x14ac:dyDescent="0.2">
      <c r="A78" s="24">
        <f t="shared" si="1"/>
        <v>36</v>
      </c>
      <c r="B78" s="66" t="s">
        <v>602</v>
      </c>
      <c r="C78" s="7" t="s">
        <v>575</v>
      </c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5.75" x14ac:dyDescent="0.2">
      <c r="A79" s="24">
        <f t="shared" si="1"/>
        <v>37</v>
      </c>
      <c r="B79" s="66" t="s">
        <v>194</v>
      </c>
      <c r="C79" s="7" t="s">
        <v>193</v>
      </c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5.75" x14ac:dyDescent="0.2">
      <c r="A80" s="24">
        <f t="shared" si="1"/>
        <v>38</v>
      </c>
      <c r="B80" s="67" t="s">
        <v>400</v>
      </c>
      <c r="C80" s="7" t="s">
        <v>10</v>
      </c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22.7" customHeight="1" x14ac:dyDescent="0.2">
      <c r="A81" s="29"/>
      <c r="B81" s="65"/>
      <c r="C81" s="65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5.75" x14ac:dyDescent="0.2">
      <c r="A82" s="41" t="s">
        <v>0</v>
      </c>
      <c r="B82" s="41" t="s">
        <v>174</v>
      </c>
      <c r="C82" s="41" t="s">
        <v>92</v>
      </c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22.7" customHeight="1" x14ac:dyDescent="0.2">
      <c r="A83" s="24">
        <v>1</v>
      </c>
      <c r="B83" s="28" t="s">
        <v>154</v>
      </c>
      <c r="C83" s="7" t="s">
        <v>98</v>
      </c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22.7" customHeight="1" x14ac:dyDescent="0.2">
      <c r="A84" s="24">
        <f>A83+1</f>
        <v>2</v>
      </c>
      <c r="B84" s="6" t="s">
        <v>116</v>
      </c>
      <c r="C84" s="7" t="s">
        <v>5</v>
      </c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15.75" x14ac:dyDescent="0.2">
      <c r="A85" s="24">
        <f t="shared" ref="A85:A94" si="2">A84+1</f>
        <v>3</v>
      </c>
      <c r="B85" s="6" t="s">
        <v>510</v>
      </c>
      <c r="C85" s="7" t="s">
        <v>511</v>
      </c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30" x14ac:dyDescent="0.2">
      <c r="A86" s="24">
        <f t="shared" si="2"/>
        <v>4</v>
      </c>
      <c r="B86" s="6" t="s">
        <v>549</v>
      </c>
      <c r="C86" s="7" t="s">
        <v>512</v>
      </c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23.25" customHeight="1" x14ac:dyDescent="0.2">
      <c r="A87" s="24">
        <f t="shared" si="2"/>
        <v>5</v>
      </c>
      <c r="B87" s="66" t="s">
        <v>212</v>
      </c>
      <c r="C87" s="7" t="s">
        <v>6</v>
      </c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23.25" customHeight="1" x14ac:dyDescent="0.2">
      <c r="A88" s="24">
        <f t="shared" si="2"/>
        <v>6</v>
      </c>
      <c r="B88" s="68" t="s">
        <v>213</v>
      </c>
      <c r="C88" s="25" t="s">
        <v>192</v>
      </c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23.25" customHeight="1" x14ac:dyDescent="0.2">
      <c r="A89" s="24">
        <f t="shared" si="2"/>
        <v>7</v>
      </c>
      <c r="B89" s="6" t="s">
        <v>133</v>
      </c>
      <c r="C89" s="7" t="s">
        <v>18</v>
      </c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23.25" customHeight="1" x14ac:dyDescent="0.2">
      <c r="A90" s="24">
        <f t="shared" si="2"/>
        <v>8</v>
      </c>
      <c r="B90" s="4" t="s">
        <v>113</v>
      </c>
      <c r="C90" s="7" t="s">
        <v>3</v>
      </c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23.25" customHeight="1" x14ac:dyDescent="0.2">
      <c r="A91" s="24">
        <f t="shared" si="2"/>
        <v>9</v>
      </c>
      <c r="B91" s="66" t="s">
        <v>211</v>
      </c>
      <c r="C91" s="7" t="s">
        <v>22</v>
      </c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23.25" customHeight="1" x14ac:dyDescent="0.2">
      <c r="A92" s="24">
        <f t="shared" si="2"/>
        <v>10</v>
      </c>
      <c r="B92" s="6" t="s">
        <v>401</v>
      </c>
      <c r="C92" s="7" t="s">
        <v>404</v>
      </c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23.25" customHeight="1" x14ac:dyDescent="0.2">
      <c r="A93" s="24">
        <f t="shared" si="2"/>
        <v>11</v>
      </c>
      <c r="B93" s="6" t="s">
        <v>402</v>
      </c>
      <c r="C93" s="7" t="s">
        <v>405</v>
      </c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23.25" customHeight="1" x14ac:dyDescent="0.2">
      <c r="A94" s="24">
        <f t="shared" si="2"/>
        <v>12</v>
      </c>
      <c r="B94" s="6" t="s">
        <v>403</v>
      </c>
      <c r="C94" s="7" t="s">
        <v>406</v>
      </c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23.25" customHeight="1" x14ac:dyDescent="0.2">
      <c r="A95" s="2"/>
      <c r="B95" s="65"/>
      <c r="C95" s="65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15.75" x14ac:dyDescent="0.2">
      <c r="A96" s="42" t="s">
        <v>0</v>
      </c>
      <c r="B96" s="42" t="s">
        <v>175</v>
      </c>
      <c r="C96" s="42" t="s">
        <v>92</v>
      </c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15.75" x14ac:dyDescent="0.2">
      <c r="A97" s="24">
        <v>1</v>
      </c>
      <c r="B97" s="26" t="s">
        <v>123</v>
      </c>
      <c r="C97" s="7" t="s">
        <v>7</v>
      </c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23.25" customHeight="1" x14ac:dyDescent="0.2">
      <c r="A98" s="24">
        <f>+A97+1</f>
        <v>2</v>
      </c>
      <c r="B98" s="6" t="s">
        <v>199</v>
      </c>
      <c r="C98" s="4" t="s">
        <v>105</v>
      </c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23.25" customHeight="1" x14ac:dyDescent="0.2">
      <c r="A99" s="24">
        <f t="shared" ref="A99:A109" si="3">A98+1</f>
        <v>3</v>
      </c>
      <c r="B99" s="6" t="s">
        <v>236</v>
      </c>
      <c r="C99" s="4" t="s">
        <v>237</v>
      </c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23.25" customHeight="1" x14ac:dyDescent="0.2">
      <c r="A100" s="24">
        <f t="shared" si="3"/>
        <v>4</v>
      </c>
      <c r="B100" s="6" t="s">
        <v>238</v>
      </c>
      <c r="C100" s="4" t="s">
        <v>239</v>
      </c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ht="23.25" customHeight="1" x14ac:dyDescent="0.2">
      <c r="A101" s="24">
        <f t="shared" si="3"/>
        <v>5</v>
      </c>
      <c r="B101" s="6" t="s">
        <v>295</v>
      </c>
      <c r="C101" s="4" t="s">
        <v>296</v>
      </c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23.25" customHeight="1" x14ac:dyDescent="0.2">
      <c r="A102" s="24">
        <f t="shared" si="3"/>
        <v>6</v>
      </c>
      <c r="B102" s="6" t="s">
        <v>375</v>
      </c>
      <c r="C102" s="4" t="s">
        <v>376</v>
      </c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ht="23.25" customHeight="1" x14ac:dyDescent="0.2">
      <c r="A103" s="24">
        <f t="shared" si="3"/>
        <v>7</v>
      </c>
      <c r="B103" s="6" t="s">
        <v>664</v>
      </c>
      <c r="C103" s="4" t="s">
        <v>663</v>
      </c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23.25" customHeight="1" x14ac:dyDescent="0.2">
      <c r="A104" s="24">
        <f t="shared" si="3"/>
        <v>8</v>
      </c>
      <c r="B104" s="6" t="s">
        <v>732</v>
      </c>
      <c r="C104" s="4" t="s">
        <v>733</v>
      </c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ht="23.25" customHeight="1" x14ac:dyDescent="0.2">
      <c r="A105" s="24">
        <f t="shared" si="3"/>
        <v>9</v>
      </c>
      <c r="B105" s="6" t="s">
        <v>548</v>
      </c>
      <c r="C105" s="7" t="s">
        <v>4</v>
      </c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23.25" customHeight="1" x14ac:dyDescent="0.2">
      <c r="A106" s="24">
        <f t="shared" si="3"/>
        <v>10</v>
      </c>
      <c r="B106" s="6" t="s">
        <v>390</v>
      </c>
      <c r="C106" s="7" t="s">
        <v>14</v>
      </c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23.25" customHeight="1" x14ac:dyDescent="0.2">
      <c r="A107" s="24">
        <f t="shared" si="3"/>
        <v>11</v>
      </c>
      <c r="B107" s="6" t="s">
        <v>297</v>
      </c>
      <c r="C107" s="7" t="s">
        <v>298</v>
      </c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ht="23.25" customHeight="1" x14ac:dyDescent="0.2">
      <c r="A108" s="24">
        <f t="shared" si="3"/>
        <v>12</v>
      </c>
      <c r="B108" s="6" t="s">
        <v>391</v>
      </c>
      <c r="C108" s="7" t="s">
        <v>13</v>
      </c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22.7" customHeight="1" x14ac:dyDescent="0.2">
      <c r="A109" s="24">
        <f t="shared" si="3"/>
        <v>13</v>
      </c>
      <c r="B109" s="6" t="s">
        <v>205</v>
      </c>
      <c r="C109" s="4" t="s">
        <v>99</v>
      </c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22.7" customHeight="1" x14ac:dyDescent="0.2">
      <c r="A110" s="24">
        <f t="shared" ref="A110:A126" si="4">A109+1</f>
        <v>14</v>
      </c>
      <c r="B110" s="6" t="s">
        <v>136</v>
      </c>
      <c r="C110" s="7" t="s">
        <v>17</v>
      </c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ht="22.7" customHeight="1" x14ac:dyDescent="0.2">
      <c r="A111" s="24">
        <f t="shared" si="4"/>
        <v>15</v>
      </c>
      <c r="B111" s="6" t="s">
        <v>434</v>
      </c>
      <c r="C111" s="7" t="s">
        <v>435</v>
      </c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ht="23.25" customHeight="1" x14ac:dyDescent="0.2">
      <c r="A112" s="24">
        <f t="shared" si="4"/>
        <v>16</v>
      </c>
      <c r="B112" s="6" t="s">
        <v>135</v>
      </c>
      <c r="C112" s="7" t="s">
        <v>16</v>
      </c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ht="23.25" customHeight="1" x14ac:dyDescent="0.2">
      <c r="A113" s="24">
        <f t="shared" si="4"/>
        <v>17</v>
      </c>
      <c r="B113" s="6" t="s">
        <v>206</v>
      </c>
      <c r="C113" s="7" t="s">
        <v>185</v>
      </c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23.25" customHeight="1" x14ac:dyDescent="0.2">
      <c r="A114" s="24">
        <f t="shared" si="4"/>
        <v>18</v>
      </c>
      <c r="B114" s="6" t="s">
        <v>230</v>
      </c>
      <c r="C114" s="4" t="s">
        <v>100</v>
      </c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ht="23.25" customHeight="1" x14ac:dyDescent="0.2">
      <c r="A115" s="24">
        <f t="shared" si="4"/>
        <v>19</v>
      </c>
      <c r="B115" s="6" t="s">
        <v>232</v>
      </c>
      <c r="C115" s="4" t="s">
        <v>101</v>
      </c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ht="23.25" customHeight="1" x14ac:dyDescent="0.2">
      <c r="A116" s="24">
        <f t="shared" si="4"/>
        <v>20</v>
      </c>
      <c r="B116" s="6" t="s">
        <v>234</v>
      </c>
      <c r="C116" s="4" t="s">
        <v>235</v>
      </c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ht="23.25" customHeight="1" x14ac:dyDescent="0.2">
      <c r="A117" s="24">
        <f t="shared" si="4"/>
        <v>21</v>
      </c>
      <c r="B117" s="4" t="s">
        <v>231</v>
      </c>
      <c r="C117" s="7" t="s">
        <v>15</v>
      </c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ht="23.25" customHeight="1" x14ac:dyDescent="0.2">
      <c r="A118" s="24">
        <f t="shared" si="4"/>
        <v>22</v>
      </c>
      <c r="B118" s="4" t="s">
        <v>246</v>
      </c>
      <c r="C118" s="7" t="s">
        <v>247</v>
      </c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33" customHeight="1" x14ac:dyDescent="0.2">
      <c r="A119" s="24">
        <f t="shared" si="4"/>
        <v>23</v>
      </c>
      <c r="B119" s="3" t="s">
        <v>550</v>
      </c>
      <c r="C119" s="7" t="s">
        <v>248</v>
      </c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ht="33" customHeight="1" x14ac:dyDescent="0.2">
      <c r="A120" s="24">
        <f t="shared" si="4"/>
        <v>24</v>
      </c>
      <c r="B120" s="6" t="s">
        <v>229</v>
      </c>
      <c r="C120" s="7" t="s">
        <v>225</v>
      </c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ht="33" customHeight="1" x14ac:dyDescent="0.2">
      <c r="A121" s="24">
        <f t="shared" si="4"/>
        <v>25</v>
      </c>
      <c r="B121" s="6" t="s">
        <v>299</v>
      </c>
      <c r="C121" s="7" t="s">
        <v>300</v>
      </c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33" customHeight="1" x14ac:dyDescent="0.2">
      <c r="A122" s="24">
        <f t="shared" si="4"/>
        <v>26</v>
      </c>
      <c r="B122" s="6" t="s">
        <v>301</v>
      </c>
      <c r="C122" s="7" t="s">
        <v>302</v>
      </c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ht="33" customHeight="1" x14ac:dyDescent="0.2">
      <c r="A123" s="24">
        <f t="shared" si="4"/>
        <v>27</v>
      </c>
      <c r="B123" s="6" t="s">
        <v>360</v>
      </c>
      <c r="C123" s="7" t="s">
        <v>361</v>
      </c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33" customHeight="1" x14ac:dyDescent="0.2">
      <c r="A124" s="24">
        <f t="shared" si="4"/>
        <v>28</v>
      </c>
      <c r="B124" s="6" t="s">
        <v>303</v>
      </c>
      <c r="C124" s="7" t="s">
        <v>304</v>
      </c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ht="33" customHeight="1" x14ac:dyDescent="0.2">
      <c r="A125" s="24">
        <f t="shared" si="4"/>
        <v>29</v>
      </c>
      <c r="B125" s="6" t="s">
        <v>305</v>
      </c>
      <c r="C125" s="7" t="s">
        <v>306</v>
      </c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ht="23.25" customHeight="1" x14ac:dyDescent="0.2">
      <c r="A126" s="24">
        <f t="shared" si="4"/>
        <v>30</v>
      </c>
      <c r="B126" s="6" t="s">
        <v>362</v>
      </c>
      <c r="C126" s="7" t="s">
        <v>363</v>
      </c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ht="23.25" customHeight="1" x14ac:dyDescent="0.2">
      <c r="A127" s="29"/>
      <c r="B127" s="12"/>
      <c r="C127" s="64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ht="15.75" x14ac:dyDescent="0.2">
      <c r="A128" s="43" t="s">
        <v>0</v>
      </c>
      <c r="B128" s="43" t="s">
        <v>176</v>
      </c>
      <c r="C128" s="75" t="s">
        <v>92</v>
      </c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ht="23.25" customHeight="1" x14ac:dyDescent="0.2">
      <c r="A129" s="24">
        <v>1</v>
      </c>
      <c r="B129" s="26" t="s">
        <v>124</v>
      </c>
      <c r="C129" s="7" t="s">
        <v>88</v>
      </c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ht="23.25" customHeight="1" x14ac:dyDescent="0.2">
      <c r="A130" s="24">
        <f t="shared" ref="A130:A139" si="5">A129+1</f>
        <v>2</v>
      </c>
      <c r="B130" s="6" t="s">
        <v>118</v>
      </c>
      <c r="C130" s="7" t="s">
        <v>109</v>
      </c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ht="29.25" customHeight="1" x14ac:dyDescent="0.2">
      <c r="A131" s="24">
        <f t="shared" si="5"/>
        <v>3</v>
      </c>
      <c r="B131" s="6" t="s">
        <v>190</v>
      </c>
      <c r="C131" s="7" t="s">
        <v>8</v>
      </c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23.25" customHeight="1" x14ac:dyDescent="0.2">
      <c r="A132" s="24">
        <f t="shared" si="5"/>
        <v>4</v>
      </c>
      <c r="B132" s="6" t="s">
        <v>126</v>
      </c>
      <c r="C132" s="7" t="s">
        <v>89</v>
      </c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ht="23.25" customHeight="1" x14ac:dyDescent="0.2">
      <c r="A133" s="24">
        <f t="shared" si="5"/>
        <v>5</v>
      </c>
      <c r="B133" s="6" t="s">
        <v>127</v>
      </c>
      <c r="C133" s="7" t="s">
        <v>90</v>
      </c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23.25" customHeight="1" x14ac:dyDescent="0.2">
      <c r="A134" s="24">
        <f t="shared" si="5"/>
        <v>6</v>
      </c>
      <c r="B134" s="6" t="s">
        <v>134</v>
      </c>
      <c r="C134" s="7" t="s">
        <v>87</v>
      </c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ht="23.25" customHeight="1" x14ac:dyDescent="0.2">
      <c r="A135" s="24">
        <f t="shared" si="5"/>
        <v>7</v>
      </c>
      <c r="B135" s="6" t="s">
        <v>132</v>
      </c>
      <c r="C135" s="7" t="s">
        <v>30</v>
      </c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ht="33" customHeight="1" x14ac:dyDescent="0.2">
      <c r="A136" s="24">
        <f t="shared" si="5"/>
        <v>8</v>
      </c>
      <c r="B136" s="7" t="s">
        <v>597</v>
      </c>
      <c r="C136" s="7" t="s">
        <v>352</v>
      </c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ht="33" customHeight="1" x14ac:dyDescent="0.2">
      <c r="A137" s="24">
        <f t="shared" si="5"/>
        <v>9</v>
      </c>
      <c r="B137" s="7" t="s">
        <v>369</v>
      </c>
      <c r="C137" s="7" t="s">
        <v>370</v>
      </c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ht="33" customHeight="1" x14ac:dyDescent="0.2">
      <c r="A138" s="24">
        <f t="shared" si="5"/>
        <v>10</v>
      </c>
      <c r="B138" s="7" t="s">
        <v>392</v>
      </c>
      <c r="C138" s="7" t="s">
        <v>393</v>
      </c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ht="15.75" x14ac:dyDescent="0.2">
      <c r="A139" s="24">
        <f t="shared" si="5"/>
        <v>11</v>
      </c>
      <c r="B139" s="4" t="s">
        <v>598</v>
      </c>
      <c r="C139" s="7" t="s">
        <v>187</v>
      </c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ht="23.25" customHeight="1" x14ac:dyDescent="0.2">
      <c r="A140" s="29"/>
      <c r="B140" s="12"/>
      <c r="C140" s="64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15.75" x14ac:dyDescent="0.2">
      <c r="A141" s="44" t="s">
        <v>0</v>
      </c>
      <c r="B141" s="44" t="s">
        <v>177</v>
      </c>
      <c r="C141" s="75" t="s">
        <v>92</v>
      </c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ht="23.25" customHeight="1" x14ac:dyDescent="0.2">
      <c r="A142" s="24">
        <v>1</v>
      </c>
      <c r="B142" s="26" t="s">
        <v>125</v>
      </c>
      <c r="C142" s="7" t="s">
        <v>86</v>
      </c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ht="23.25" customHeight="1" x14ac:dyDescent="0.2">
      <c r="A143" s="24">
        <f>+A142+1</f>
        <v>2</v>
      </c>
      <c r="B143" s="6" t="s">
        <v>701</v>
      </c>
      <c r="C143" s="7" t="s">
        <v>702</v>
      </c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ht="23.25" customHeight="1" x14ac:dyDescent="0.2">
      <c r="A144" s="24">
        <f t="shared" ref="A144:A145" si="6">+A143+1</f>
        <v>3</v>
      </c>
      <c r="B144" s="6" t="s">
        <v>703</v>
      </c>
      <c r="C144" s="7" t="s">
        <v>704</v>
      </c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23.25" customHeight="1" x14ac:dyDescent="0.2">
      <c r="A145" s="24">
        <f t="shared" si="6"/>
        <v>4</v>
      </c>
      <c r="B145" s="6" t="s">
        <v>117</v>
      </c>
      <c r="C145" s="7" t="s">
        <v>72</v>
      </c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23.25" customHeight="1" x14ac:dyDescent="0.2">
      <c r="A146" s="24">
        <f t="shared" ref="A146:A203" si="7">+A145+1</f>
        <v>5</v>
      </c>
      <c r="B146" s="7" t="s">
        <v>341</v>
      </c>
      <c r="C146" s="7" t="s">
        <v>342</v>
      </c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23.25" customHeight="1" x14ac:dyDescent="0.2">
      <c r="A147" s="24">
        <f t="shared" si="7"/>
        <v>6</v>
      </c>
      <c r="B147" s="7" t="s">
        <v>349</v>
      </c>
      <c r="C147" s="7" t="s">
        <v>343</v>
      </c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23.25" customHeight="1" x14ac:dyDescent="0.2">
      <c r="A148" s="24">
        <f t="shared" si="7"/>
        <v>7</v>
      </c>
      <c r="B148" s="7" t="s">
        <v>350</v>
      </c>
      <c r="C148" s="7" t="s">
        <v>344</v>
      </c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23.25" customHeight="1" x14ac:dyDescent="0.2">
      <c r="A149" s="24">
        <f t="shared" si="7"/>
        <v>8</v>
      </c>
      <c r="B149" s="7" t="s">
        <v>351</v>
      </c>
      <c r="C149" s="7" t="s">
        <v>346</v>
      </c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ht="23.25" customHeight="1" x14ac:dyDescent="0.2">
      <c r="A150" s="24">
        <f t="shared" si="7"/>
        <v>9</v>
      </c>
      <c r="B150" s="7" t="s">
        <v>348</v>
      </c>
      <c r="C150" s="7" t="s">
        <v>347</v>
      </c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ht="23.25" customHeight="1" x14ac:dyDescent="0.2">
      <c r="A151" s="24">
        <f t="shared" si="7"/>
        <v>10</v>
      </c>
      <c r="B151" s="7" t="s">
        <v>233</v>
      </c>
      <c r="C151" s="4" t="s">
        <v>1</v>
      </c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23.25" customHeight="1" x14ac:dyDescent="0.2">
      <c r="A152" s="24">
        <f t="shared" si="7"/>
        <v>11</v>
      </c>
      <c r="B152" s="7" t="s">
        <v>307</v>
      </c>
      <c r="C152" s="4" t="s">
        <v>308</v>
      </c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ht="23.25" customHeight="1" x14ac:dyDescent="0.2">
      <c r="A153" s="24">
        <f t="shared" si="7"/>
        <v>12</v>
      </c>
      <c r="B153" s="7" t="s">
        <v>128</v>
      </c>
      <c r="C153" s="7" t="s">
        <v>9</v>
      </c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ht="23.25" customHeight="1" x14ac:dyDescent="0.2">
      <c r="A154" s="24">
        <f t="shared" si="7"/>
        <v>13</v>
      </c>
      <c r="B154" s="6" t="s">
        <v>202</v>
      </c>
      <c r="C154" s="4" t="s">
        <v>97</v>
      </c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ht="23.25" customHeight="1" x14ac:dyDescent="0.2">
      <c r="A155" s="24">
        <f t="shared" si="7"/>
        <v>14</v>
      </c>
      <c r="B155" s="6" t="s">
        <v>203</v>
      </c>
      <c r="C155" s="4" t="s">
        <v>96</v>
      </c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ht="33" customHeight="1" x14ac:dyDescent="0.2">
      <c r="A156" s="24">
        <f t="shared" si="7"/>
        <v>15</v>
      </c>
      <c r="B156" s="6" t="s">
        <v>551</v>
      </c>
      <c r="C156" s="4" t="s">
        <v>243</v>
      </c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ht="23.25" customHeight="1" x14ac:dyDescent="0.2">
      <c r="A157" s="24">
        <f t="shared" si="7"/>
        <v>16</v>
      </c>
      <c r="B157" s="6" t="s">
        <v>130</v>
      </c>
      <c r="C157" s="7" t="s">
        <v>11</v>
      </c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23.25" customHeight="1" x14ac:dyDescent="0.2">
      <c r="A158" s="24">
        <f t="shared" si="7"/>
        <v>17</v>
      </c>
      <c r="B158" s="6" t="s">
        <v>122</v>
      </c>
      <c r="C158" s="25" t="s">
        <v>73</v>
      </c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ht="23.25" customHeight="1" x14ac:dyDescent="0.2">
      <c r="A159" s="24">
        <f t="shared" si="7"/>
        <v>18</v>
      </c>
      <c r="B159" s="6" t="s">
        <v>112</v>
      </c>
      <c r="C159" s="7" t="s">
        <v>2</v>
      </c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ht="32.1" customHeight="1" x14ac:dyDescent="0.2">
      <c r="A160" s="24">
        <f t="shared" si="7"/>
        <v>19</v>
      </c>
      <c r="B160" s="6" t="s">
        <v>552</v>
      </c>
      <c r="C160" s="7" t="s">
        <v>372</v>
      </c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ht="23.25" customHeight="1" x14ac:dyDescent="0.2">
      <c r="A161" s="24">
        <f t="shared" si="7"/>
        <v>20</v>
      </c>
      <c r="B161" s="6" t="s">
        <v>374</v>
      </c>
      <c r="C161" s="7" t="s">
        <v>373</v>
      </c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ht="23.25" customHeight="1" x14ac:dyDescent="0.2">
      <c r="A162" s="24">
        <f t="shared" si="7"/>
        <v>21</v>
      </c>
      <c r="B162" s="66" t="s">
        <v>509</v>
      </c>
      <c r="C162" s="7" t="s">
        <v>186</v>
      </c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ht="23.25" customHeight="1" x14ac:dyDescent="0.2">
      <c r="A163" s="24">
        <f t="shared" si="7"/>
        <v>22</v>
      </c>
      <c r="B163" s="6" t="s">
        <v>693</v>
      </c>
      <c r="C163" s="7" t="s">
        <v>694</v>
      </c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ht="23.25" customHeight="1" x14ac:dyDescent="0.2">
      <c r="A164" s="24">
        <f t="shared" si="7"/>
        <v>23</v>
      </c>
      <c r="B164" s="6" t="s">
        <v>695</v>
      </c>
      <c r="C164" s="7" t="s">
        <v>696</v>
      </c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ht="15.75" x14ac:dyDescent="0.2">
      <c r="A165" s="24">
        <f t="shared" si="7"/>
        <v>24</v>
      </c>
      <c r="B165" s="6" t="s">
        <v>698</v>
      </c>
      <c r="C165" s="7" t="s">
        <v>697</v>
      </c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ht="23.25" customHeight="1" x14ac:dyDescent="0.2">
      <c r="A166" s="24">
        <f t="shared" si="7"/>
        <v>25</v>
      </c>
      <c r="B166" s="6" t="s">
        <v>131</v>
      </c>
      <c r="C166" s="7" t="s">
        <v>12</v>
      </c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ht="23.25" customHeight="1" x14ac:dyDescent="0.2">
      <c r="A167" s="24">
        <f t="shared" si="7"/>
        <v>26</v>
      </c>
      <c r="B167" s="6" t="s">
        <v>358</v>
      </c>
      <c r="C167" s="7" t="s">
        <v>357</v>
      </c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ht="23.25" customHeight="1" x14ac:dyDescent="0.2">
      <c r="A168" s="24">
        <f t="shared" si="7"/>
        <v>27</v>
      </c>
      <c r="B168" s="7" t="s">
        <v>345</v>
      </c>
      <c r="C168" s="7" t="s">
        <v>204</v>
      </c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ht="23.25" customHeight="1" x14ac:dyDescent="0.2">
      <c r="A169" s="24">
        <f t="shared" si="7"/>
        <v>28</v>
      </c>
      <c r="B169" s="6" t="s">
        <v>339</v>
      </c>
      <c r="C169" s="7" t="s">
        <v>31</v>
      </c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ht="23.25" customHeight="1" x14ac:dyDescent="0.2">
      <c r="A170" s="24">
        <f t="shared" si="7"/>
        <v>29</v>
      </c>
      <c r="B170" s="6" t="s">
        <v>260</v>
      </c>
      <c r="C170" s="7" t="s">
        <v>197</v>
      </c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23.25" customHeight="1" x14ac:dyDescent="0.2">
      <c r="A171" s="24">
        <f t="shared" si="7"/>
        <v>30</v>
      </c>
      <c r="B171" s="11" t="s">
        <v>261</v>
      </c>
      <c r="C171" s="4" t="s">
        <v>224</v>
      </c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ht="23.25" customHeight="1" x14ac:dyDescent="0.2">
      <c r="A172" s="24">
        <f t="shared" si="7"/>
        <v>31</v>
      </c>
      <c r="B172" s="4" t="s">
        <v>262</v>
      </c>
      <c r="C172" s="4" t="s">
        <v>32</v>
      </c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ht="23.25" customHeight="1" x14ac:dyDescent="0.2">
      <c r="A173" s="24">
        <f t="shared" si="7"/>
        <v>32</v>
      </c>
      <c r="B173" s="4" t="s">
        <v>263</v>
      </c>
      <c r="C173" s="4" t="s">
        <v>33</v>
      </c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ht="23.25" customHeight="1" x14ac:dyDescent="0.2">
      <c r="A174" s="24">
        <f t="shared" si="7"/>
        <v>33</v>
      </c>
      <c r="B174" s="4" t="s">
        <v>264</v>
      </c>
      <c r="C174" s="4" t="s">
        <v>34</v>
      </c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ht="23.25" customHeight="1" x14ac:dyDescent="0.2">
      <c r="A175" s="24">
        <f t="shared" si="7"/>
        <v>34</v>
      </c>
      <c r="B175" s="4" t="s">
        <v>265</v>
      </c>
      <c r="C175" s="4" t="s">
        <v>35</v>
      </c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ht="23.25" customHeight="1" x14ac:dyDescent="0.2">
      <c r="A176" s="24">
        <f t="shared" si="7"/>
        <v>35</v>
      </c>
      <c r="B176" s="4" t="s">
        <v>266</v>
      </c>
      <c r="C176" s="4" t="s">
        <v>36</v>
      </c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ht="19.5" customHeight="1" x14ac:dyDescent="0.2">
      <c r="A177" s="24">
        <f t="shared" si="7"/>
        <v>36</v>
      </c>
      <c r="B177" s="4" t="s">
        <v>267</v>
      </c>
      <c r="C177" s="4" t="s">
        <v>37</v>
      </c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ht="23.25" customHeight="1" x14ac:dyDescent="0.2">
      <c r="A178" s="24">
        <f t="shared" si="7"/>
        <v>37</v>
      </c>
      <c r="B178" s="4" t="s">
        <v>268</v>
      </c>
      <c r="C178" s="4" t="s">
        <v>38</v>
      </c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ht="23.25" customHeight="1" x14ac:dyDescent="0.2">
      <c r="A179" s="24">
        <f t="shared" si="7"/>
        <v>38</v>
      </c>
      <c r="B179" s="4" t="s">
        <v>269</v>
      </c>
      <c r="C179" s="4" t="s">
        <v>39</v>
      </c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ht="15.75" x14ac:dyDescent="0.2">
      <c r="A180" s="24">
        <f t="shared" si="7"/>
        <v>39</v>
      </c>
      <c r="B180" s="4" t="s">
        <v>270</v>
      </c>
      <c r="C180" s="4" t="s">
        <v>70</v>
      </c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ht="23.25" customHeight="1" x14ac:dyDescent="0.2">
      <c r="A181" s="24">
        <f t="shared" si="7"/>
        <v>40</v>
      </c>
      <c r="B181" s="4" t="s">
        <v>271</v>
      </c>
      <c r="C181" s="4" t="s">
        <v>40</v>
      </c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ht="23.25" customHeight="1" x14ac:dyDescent="0.2">
      <c r="A182" s="24">
        <f t="shared" si="7"/>
        <v>41</v>
      </c>
      <c r="B182" s="4" t="s">
        <v>272</v>
      </c>
      <c r="C182" s="4" t="s">
        <v>41</v>
      </c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ht="23.25" customHeight="1" x14ac:dyDescent="0.2">
      <c r="A183" s="24">
        <f t="shared" si="7"/>
        <v>42</v>
      </c>
      <c r="B183" s="4" t="s">
        <v>273</v>
      </c>
      <c r="C183" s="4" t="s">
        <v>42</v>
      </c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23.25" customHeight="1" x14ac:dyDescent="0.2">
      <c r="A184" s="24">
        <f t="shared" si="7"/>
        <v>43</v>
      </c>
      <c r="B184" s="4" t="s">
        <v>274</v>
      </c>
      <c r="C184" s="4" t="s">
        <v>43</v>
      </c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ht="23.25" customHeight="1" x14ac:dyDescent="0.2">
      <c r="A185" s="24">
        <f t="shared" si="7"/>
        <v>44</v>
      </c>
      <c r="B185" s="4" t="s">
        <v>275</v>
      </c>
      <c r="C185" s="4" t="s">
        <v>44</v>
      </c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ht="19.5" customHeight="1" x14ac:dyDescent="0.2">
      <c r="A186" s="24">
        <f t="shared" si="7"/>
        <v>45</v>
      </c>
      <c r="B186" s="4" t="s">
        <v>276</v>
      </c>
      <c r="C186" s="4" t="s">
        <v>45</v>
      </c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ht="23.25" customHeight="1" x14ac:dyDescent="0.2">
      <c r="A187" s="24">
        <f t="shared" si="7"/>
        <v>46</v>
      </c>
      <c r="B187" s="4" t="s">
        <v>277</v>
      </c>
      <c r="C187" s="4" t="s">
        <v>46</v>
      </c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ht="23.25" customHeight="1" x14ac:dyDescent="0.2">
      <c r="A188" s="24">
        <f t="shared" si="7"/>
        <v>47</v>
      </c>
      <c r="B188" s="4" t="s">
        <v>278</v>
      </c>
      <c r="C188" s="4" t="s">
        <v>47</v>
      </c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ht="23.25" customHeight="1" x14ac:dyDescent="0.2">
      <c r="A189" s="24">
        <f t="shared" si="7"/>
        <v>48</v>
      </c>
      <c r="B189" s="4" t="s">
        <v>279</v>
      </c>
      <c r="C189" s="4" t="s">
        <v>48</v>
      </c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ht="23.25" customHeight="1" x14ac:dyDescent="0.2">
      <c r="A190" s="24">
        <f t="shared" si="7"/>
        <v>49</v>
      </c>
      <c r="B190" s="4" t="s">
        <v>280</v>
      </c>
      <c r="C190" s="4" t="s">
        <v>49</v>
      </c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ht="23.25" customHeight="1" x14ac:dyDescent="0.2">
      <c r="A191" s="24">
        <f t="shared" si="7"/>
        <v>50</v>
      </c>
      <c r="B191" s="4" t="s">
        <v>281</v>
      </c>
      <c r="C191" s="4" t="s">
        <v>50</v>
      </c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ht="23.25" customHeight="1" x14ac:dyDescent="0.2">
      <c r="A192" s="24">
        <f t="shared" si="7"/>
        <v>51</v>
      </c>
      <c r="B192" s="4" t="s">
        <v>282</v>
      </c>
      <c r="C192" s="4" t="s">
        <v>51</v>
      </c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ht="23.25" customHeight="1" x14ac:dyDescent="0.2">
      <c r="A193" s="24">
        <f t="shared" si="7"/>
        <v>52</v>
      </c>
      <c r="B193" s="4" t="s">
        <v>283</v>
      </c>
      <c r="C193" s="4" t="s">
        <v>52</v>
      </c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ht="22.7" customHeight="1" x14ac:dyDescent="0.2">
      <c r="A194" s="24">
        <f t="shared" si="7"/>
        <v>53</v>
      </c>
      <c r="B194" s="4" t="s">
        <v>284</v>
      </c>
      <c r="C194" s="4" t="s">
        <v>53</v>
      </c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ht="19.149999999999999" customHeight="1" x14ac:dyDescent="0.2">
      <c r="A195" s="24">
        <f t="shared" si="7"/>
        <v>54</v>
      </c>
      <c r="B195" s="4" t="s">
        <v>285</v>
      </c>
      <c r="C195" s="4" t="s">
        <v>54</v>
      </c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ht="23.25" customHeight="1" x14ac:dyDescent="0.2">
      <c r="A196" s="24">
        <f t="shared" si="7"/>
        <v>55</v>
      </c>
      <c r="B196" s="4" t="s">
        <v>286</v>
      </c>
      <c r="C196" s="4" t="s">
        <v>55</v>
      </c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23.25" customHeight="1" x14ac:dyDescent="0.2">
      <c r="A197" s="24">
        <f t="shared" si="7"/>
        <v>56</v>
      </c>
      <c r="B197" s="4" t="s">
        <v>287</v>
      </c>
      <c r="C197" s="4" t="s">
        <v>56</v>
      </c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ht="23.25" customHeight="1" x14ac:dyDescent="0.2">
      <c r="A198" s="24">
        <f t="shared" si="7"/>
        <v>57</v>
      </c>
      <c r="B198" s="4" t="s">
        <v>288</v>
      </c>
      <c r="C198" s="4" t="s">
        <v>57</v>
      </c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ht="23.25" customHeight="1" x14ac:dyDescent="0.2">
      <c r="A199" s="24">
        <f t="shared" si="7"/>
        <v>58</v>
      </c>
      <c r="B199" s="4" t="s">
        <v>289</v>
      </c>
      <c r="C199" s="4" t="s">
        <v>58</v>
      </c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ht="23.25" customHeight="1" x14ac:dyDescent="0.2">
      <c r="A200" s="24">
        <f t="shared" si="7"/>
        <v>59</v>
      </c>
      <c r="B200" s="4" t="s">
        <v>290</v>
      </c>
      <c r="C200" s="4" t="s">
        <v>59</v>
      </c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ht="23.25" customHeight="1" x14ac:dyDescent="0.2">
      <c r="A201" s="24">
        <f t="shared" si="7"/>
        <v>60</v>
      </c>
      <c r="B201" s="4" t="s">
        <v>291</v>
      </c>
      <c r="C201" s="4" t="s">
        <v>60</v>
      </c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ht="23.25" customHeight="1" x14ac:dyDescent="0.2">
      <c r="A202" s="24">
        <f t="shared" si="7"/>
        <v>61</v>
      </c>
      <c r="B202" s="4" t="s">
        <v>292</v>
      </c>
      <c r="C202" s="4" t="s">
        <v>61</v>
      </c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ht="23.25" customHeight="1" x14ac:dyDescent="0.2">
      <c r="A203" s="24">
        <f t="shared" si="7"/>
        <v>62</v>
      </c>
      <c r="B203" s="6" t="s">
        <v>293</v>
      </c>
      <c r="C203" s="7" t="s">
        <v>180</v>
      </c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ht="23.25" customHeight="1" x14ac:dyDescent="0.2">
      <c r="A204" s="29"/>
      <c r="B204" s="12"/>
      <c r="C204" s="64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ht="31.5" x14ac:dyDescent="0.2">
      <c r="A205" s="45" t="s">
        <v>0</v>
      </c>
      <c r="B205" s="45" t="s">
        <v>178</v>
      </c>
      <c r="C205" s="46" t="s">
        <v>92</v>
      </c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ht="31.5" x14ac:dyDescent="0.2">
      <c r="A206" s="24">
        <v>1</v>
      </c>
      <c r="B206" s="26" t="s">
        <v>162</v>
      </c>
      <c r="C206" s="7" t="s">
        <v>78</v>
      </c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ht="23.25" customHeight="1" x14ac:dyDescent="0.2">
      <c r="A207" s="24">
        <f>A206+1</f>
        <v>2</v>
      </c>
      <c r="B207" s="6" t="s">
        <v>200</v>
      </c>
      <c r="C207" s="7" t="s">
        <v>20</v>
      </c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ht="22.7" customHeight="1" x14ac:dyDescent="0.2">
      <c r="A208" s="24">
        <f>A207+1</f>
        <v>3</v>
      </c>
      <c r="B208" s="6" t="s">
        <v>119</v>
      </c>
      <c r="C208" s="7" t="s">
        <v>82</v>
      </c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ht="30" x14ac:dyDescent="0.2">
      <c r="A209" s="24">
        <f>A208+1</f>
        <v>4</v>
      </c>
      <c r="B209" s="6" t="s">
        <v>603</v>
      </c>
      <c r="C209" s="4" t="s">
        <v>91</v>
      </c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23.25" customHeight="1" x14ac:dyDescent="0.2">
      <c r="A210" s="24">
        <f>A209+1</f>
        <v>5</v>
      </c>
      <c r="B210" s="6" t="s">
        <v>120</v>
      </c>
      <c r="C210" s="7" t="s">
        <v>110</v>
      </c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ht="15.75" customHeight="1" x14ac:dyDescent="0.2">
      <c r="A211" s="24"/>
      <c r="B211" s="6" t="s">
        <v>161</v>
      </c>
      <c r="C211" s="7" t="s">
        <v>201</v>
      </c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ht="18" customHeight="1" x14ac:dyDescent="0.2">
      <c r="A212" s="24">
        <f>+A210+1</f>
        <v>6</v>
      </c>
      <c r="B212" s="66" t="s">
        <v>137</v>
      </c>
      <c r="C212" s="7" t="s">
        <v>21</v>
      </c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ht="19.5" customHeight="1" x14ac:dyDescent="0.2">
      <c r="A213" s="24">
        <f t="shared" ref="A213:A229" si="8">A212+1</f>
        <v>7</v>
      </c>
      <c r="B213" s="86" t="s">
        <v>138</v>
      </c>
      <c r="C213" s="4" t="s">
        <v>71</v>
      </c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ht="15.75" x14ac:dyDescent="0.2">
      <c r="A214" s="24">
        <f t="shared" si="8"/>
        <v>8</v>
      </c>
      <c r="B214" s="66" t="s">
        <v>139</v>
      </c>
      <c r="C214" s="7" t="s">
        <v>23</v>
      </c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ht="15.75" x14ac:dyDescent="0.2">
      <c r="A215" s="24">
        <f t="shared" si="8"/>
        <v>9</v>
      </c>
      <c r="B215" s="66" t="s">
        <v>580</v>
      </c>
      <c r="C215" s="4" t="s">
        <v>581</v>
      </c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ht="30" x14ac:dyDescent="0.2">
      <c r="A216" s="24">
        <f t="shared" si="8"/>
        <v>10</v>
      </c>
      <c r="B216" s="86" t="s">
        <v>191</v>
      </c>
      <c r="C216" s="7" t="s">
        <v>106</v>
      </c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ht="15.75" x14ac:dyDescent="0.2">
      <c r="A217" s="24">
        <f t="shared" si="8"/>
        <v>11</v>
      </c>
      <c r="B217" s="86" t="s">
        <v>140</v>
      </c>
      <c r="C217" s="7" t="s">
        <v>68</v>
      </c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ht="30" customHeight="1" x14ac:dyDescent="0.2">
      <c r="A218" s="24">
        <f t="shared" si="8"/>
        <v>12</v>
      </c>
      <c r="B218" s="66" t="s">
        <v>141</v>
      </c>
      <c r="C218" s="7" t="s">
        <v>24</v>
      </c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ht="22.7" customHeight="1" x14ac:dyDescent="0.2">
      <c r="A219" s="24">
        <f t="shared" si="8"/>
        <v>13</v>
      </c>
      <c r="B219" s="66" t="s">
        <v>142</v>
      </c>
      <c r="C219" s="7" t="s">
        <v>25</v>
      </c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ht="15.75" customHeight="1" x14ac:dyDescent="0.2">
      <c r="A220" s="24">
        <f t="shared" si="8"/>
        <v>14</v>
      </c>
      <c r="B220" s="66" t="s">
        <v>143</v>
      </c>
      <c r="C220" s="7" t="s">
        <v>69</v>
      </c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ht="15.75" x14ac:dyDescent="0.2">
      <c r="A221" s="24">
        <f t="shared" si="8"/>
        <v>15</v>
      </c>
      <c r="B221" s="66" t="s">
        <v>144</v>
      </c>
      <c r="C221" s="7" t="s">
        <v>27</v>
      </c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ht="23.25" customHeight="1" x14ac:dyDescent="0.2">
      <c r="A222" s="24">
        <f t="shared" si="8"/>
        <v>16</v>
      </c>
      <c r="B222" s="66" t="s">
        <v>145</v>
      </c>
      <c r="C222" s="7" t="s">
        <v>26</v>
      </c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s="13" customFormat="1" ht="15.75" x14ac:dyDescent="0.2">
      <c r="A223" s="24">
        <f t="shared" si="8"/>
        <v>17</v>
      </c>
      <c r="B223" s="66" t="s">
        <v>146</v>
      </c>
      <c r="C223" s="7" t="s">
        <v>28</v>
      </c>
    </row>
    <row r="224" spans="1:12" s="13" customFormat="1" ht="15.75" x14ac:dyDescent="0.2">
      <c r="A224" s="24">
        <f t="shared" si="8"/>
        <v>18</v>
      </c>
      <c r="B224" s="66" t="s">
        <v>147</v>
      </c>
      <c r="C224" s="7" t="s">
        <v>29</v>
      </c>
    </row>
    <row r="225" spans="1:12" s="13" customFormat="1" ht="15.75" x14ac:dyDescent="0.2">
      <c r="A225" s="24">
        <f t="shared" si="8"/>
        <v>19</v>
      </c>
      <c r="B225" s="66" t="s">
        <v>337</v>
      </c>
      <c r="C225" s="67" t="s">
        <v>338</v>
      </c>
    </row>
    <row r="226" spans="1:12" s="13" customFormat="1" ht="15.75" x14ac:dyDescent="0.2">
      <c r="A226" s="24">
        <f t="shared" si="8"/>
        <v>20</v>
      </c>
      <c r="B226" s="66" t="s">
        <v>220</v>
      </c>
      <c r="C226" s="7" t="s">
        <v>221</v>
      </c>
    </row>
    <row r="227" spans="1:12" s="13" customFormat="1" ht="15.75" x14ac:dyDescent="0.2">
      <c r="A227" s="24">
        <f t="shared" si="8"/>
        <v>21</v>
      </c>
      <c r="B227" s="66" t="s">
        <v>222</v>
      </c>
      <c r="C227" s="7" t="s">
        <v>223</v>
      </c>
    </row>
    <row r="228" spans="1:12" s="13" customFormat="1" ht="15.75" x14ac:dyDescent="0.2">
      <c r="A228" s="24">
        <f t="shared" si="8"/>
        <v>22</v>
      </c>
      <c r="B228" s="6" t="s">
        <v>121</v>
      </c>
      <c r="C228" s="7" t="s">
        <v>81</v>
      </c>
    </row>
    <row r="229" spans="1:12" s="13" customFormat="1" ht="15.75" x14ac:dyDescent="0.2">
      <c r="A229" s="24">
        <f t="shared" si="8"/>
        <v>23</v>
      </c>
      <c r="B229" s="7" t="s">
        <v>240</v>
      </c>
      <c r="C229" s="7" t="s">
        <v>241</v>
      </c>
    </row>
    <row r="230" spans="1:12" s="13" customFormat="1" ht="15.75" x14ac:dyDescent="0.2">
      <c r="A230" s="29"/>
      <c r="B230" s="12"/>
      <c r="C230" s="64"/>
    </row>
    <row r="231" spans="1:12" ht="15.75" x14ac:dyDescent="0.2">
      <c r="A231" s="47" t="s">
        <v>0</v>
      </c>
      <c r="B231" s="47" t="s">
        <v>179</v>
      </c>
      <c r="C231" s="48" t="s">
        <v>92</v>
      </c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ht="15.75" x14ac:dyDescent="0.2">
      <c r="A232" s="24">
        <v>1</v>
      </c>
      <c r="B232" s="26" t="s">
        <v>129</v>
      </c>
      <c r="C232" s="7" t="s">
        <v>85</v>
      </c>
      <c r="D232" s="13"/>
      <c r="E232" s="13"/>
      <c r="F232" s="13"/>
      <c r="G232" s="13"/>
      <c r="H232" s="13"/>
      <c r="I232" s="13"/>
      <c r="J232" s="13"/>
    </row>
    <row r="233" spans="1:12" ht="15.75" customHeight="1" x14ac:dyDescent="0.2">
      <c r="A233" s="24">
        <f>A232+1</f>
        <v>2</v>
      </c>
      <c r="B233" s="6" t="s">
        <v>210</v>
      </c>
      <c r="C233" s="7" t="s">
        <v>104</v>
      </c>
      <c r="D233" s="13"/>
      <c r="E233" s="13"/>
      <c r="F233" s="13"/>
      <c r="G233" s="13"/>
      <c r="H233" s="13"/>
      <c r="I233" s="13"/>
      <c r="J233" s="13"/>
    </row>
    <row r="234" spans="1:12" ht="15.75" x14ac:dyDescent="0.2">
      <c r="A234" s="24">
        <f>A233+1</f>
        <v>3</v>
      </c>
      <c r="B234" s="6" t="s">
        <v>115</v>
      </c>
      <c r="C234" s="7" t="s">
        <v>84</v>
      </c>
      <c r="D234" s="13"/>
      <c r="E234" s="13"/>
      <c r="F234" s="13"/>
      <c r="G234" s="13"/>
      <c r="H234" s="13"/>
      <c r="I234" s="13"/>
      <c r="J234" s="13"/>
    </row>
    <row r="235" spans="1:12" ht="15.75" x14ac:dyDescent="0.2">
      <c r="A235" s="2"/>
      <c r="B235" s="65"/>
      <c r="C235" s="65"/>
      <c r="D235" s="13"/>
      <c r="E235" s="13"/>
      <c r="F235" s="13"/>
      <c r="G235" s="13"/>
      <c r="H235" s="13"/>
      <c r="I235" s="13"/>
      <c r="J235" s="13"/>
    </row>
    <row r="236" spans="1:12" ht="31.5" x14ac:dyDescent="0.2">
      <c r="A236" s="82" t="s">
        <v>0</v>
      </c>
      <c r="B236" s="82" t="s">
        <v>506</v>
      </c>
      <c r="C236" s="83" t="s">
        <v>92</v>
      </c>
      <c r="D236" s="13"/>
      <c r="E236" s="13"/>
      <c r="F236" s="13"/>
      <c r="G236" s="13"/>
      <c r="H236" s="13"/>
      <c r="I236" s="13"/>
      <c r="J236" s="13"/>
    </row>
    <row r="237" spans="1:12" ht="15.6" customHeight="1" x14ac:dyDescent="0.2">
      <c r="A237" s="24">
        <v>1</v>
      </c>
      <c r="B237" s="93" t="s">
        <v>543</v>
      </c>
      <c r="C237" s="7" t="s">
        <v>508</v>
      </c>
      <c r="D237" s="13"/>
      <c r="E237" s="13"/>
      <c r="F237" s="13"/>
      <c r="G237" s="13"/>
      <c r="H237" s="13"/>
      <c r="I237" s="13"/>
      <c r="J237" s="13"/>
    </row>
    <row r="238" spans="1:12" ht="15.75" x14ac:dyDescent="0.2">
      <c r="A238" s="24">
        <f t="shared" ref="A238:A241" si="9">A237+1</f>
        <v>2</v>
      </c>
      <c r="B238" s="6" t="s">
        <v>544</v>
      </c>
      <c r="C238" s="7" t="s">
        <v>226</v>
      </c>
      <c r="D238" s="13"/>
      <c r="E238" s="13"/>
      <c r="F238" s="13"/>
      <c r="G238" s="13"/>
      <c r="H238" s="13"/>
      <c r="I238" s="13"/>
      <c r="J238" s="13"/>
    </row>
    <row r="239" spans="1:12" ht="15.75" x14ac:dyDescent="0.2">
      <c r="A239" s="24">
        <f t="shared" si="9"/>
        <v>3</v>
      </c>
      <c r="B239" s="6" t="s">
        <v>545</v>
      </c>
      <c r="C239" s="7" t="s">
        <v>227</v>
      </c>
      <c r="D239" s="13"/>
      <c r="E239" s="13"/>
      <c r="F239" s="13"/>
      <c r="G239" s="13"/>
      <c r="H239" s="13"/>
      <c r="I239" s="13"/>
      <c r="J239" s="13"/>
    </row>
    <row r="240" spans="1:12" ht="15.75" x14ac:dyDescent="0.2">
      <c r="A240" s="24">
        <f t="shared" si="9"/>
        <v>4</v>
      </c>
      <c r="B240" s="6" t="s">
        <v>546</v>
      </c>
      <c r="C240" s="4" t="s">
        <v>228</v>
      </c>
      <c r="D240" s="13"/>
      <c r="E240" s="13"/>
      <c r="F240" s="13"/>
      <c r="G240" s="13"/>
      <c r="H240" s="13"/>
      <c r="I240" s="13"/>
      <c r="J240" s="13"/>
    </row>
    <row r="241" spans="1:12" ht="15.75" x14ac:dyDescent="0.2">
      <c r="A241" s="24">
        <f t="shared" si="9"/>
        <v>5</v>
      </c>
      <c r="B241" s="7" t="s">
        <v>547</v>
      </c>
      <c r="C241" s="4" t="s">
        <v>83</v>
      </c>
      <c r="D241" s="13"/>
      <c r="E241" s="13"/>
      <c r="F241" s="13"/>
      <c r="G241" s="13"/>
      <c r="H241" s="13"/>
      <c r="I241" s="13"/>
      <c r="J241" s="13"/>
    </row>
    <row r="242" spans="1:12" ht="15.75" x14ac:dyDescent="0.2">
      <c r="A242" s="2"/>
      <c r="B242" s="65"/>
      <c r="C242" s="65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ht="15.75" x14ac:dyDescent="0.2">
      <c r="A243" s="49" t="s">
        <v>0</v>
      </c>
      <c r="B243" s="49" t="s">
        <v>93</v>
      </c>
      <c r="C243" s="49" t="s">
        <v>92</v>
      </c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ht="30" x14ac:dyDescent="0.2">
      <c r="A244" s="24">
        <v>1</v>
      </c>
      <c r="B244" s="89" t="s">
        <v>489</v>
      </c>
      <c r="C244" s="4" t="s">
        <v>103</v>
      </c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ht="15.75" x14ac:dyDescent="0.2">
      <c r="A245" s="24">
        <f>+A244+1</f>
        <v>2</v>
      </c>
      <c r="B245" s="87" t="s">
        <v>493</v>
      </c>
      <c r="C245" s="4" t="s">
        <v>359</v>
      </c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ht="15.75" x14ac:dyDescent="0.2">
      <c r="A246" s="24">
        <f>A245+1</f>
        <v>3</v>
      </c>
      <c r="B246" s="87" t="s">
        <v>495</v>
      </c>
      <c r="C246" s="4" t="s">
        <v>317</v>
      </c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ht="15.75" x14ac:dyDescent="0.2">
      <c r="A247" s="24">
        <f t="shared" ref="A247:A252" si="10">A246+1</f>
        <v>4</v>
      </c>
      <c r="B247" s="87" t="s">
        <v>582</v>
      </c>
      <c r="C247" s="4" t="s">
        <v>583</v>
      </c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ht="15.75" x14ac:dyDescent="0.2">
      <c r="A248" s="24">
        <f t="shared" si="10"/>
        <v>5</v>
      </c>
      <c r="B248" s="87" t="s">
        <v>523</v>
      </c>
      <c r="C248" s="4" t="s">
        <v>524</v>
      </c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ht="15.75" x14ac:dyDescent="0.2">
      <c r="A249" s="24">
        <f t="shared" si="10"/>
        <v>6</v>
      </c>
      <c r="B249" s="87" t="s">
        <v>521</v>
      </c>
      <c r="C249" s="4" t="s">
        <v>522</v>
      </c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ht="15.75" x14ac:dyDescent="0.2">
      <c r="A250" s="24">
        <f t="shared" si="10"/>
        <v>7</v>
      </c>
      <c r="B250" s="86" t="s">
        <v>533</v>
      </c>
      <c r="C250" s="4" t="s">
        <v>534</v>
      </c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ht="15.75" x14ac:dyDescent="0.2">
      <c r="A251" s="24">
        <f t="shared" si="10"/>
        <v>8</v>
      </c>
      <c r="B251" s="87" t="s">
        <v>494</v>
      </c>
      <c r="C251" s="4" t="s">
        <v>316</v>
      </c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ht="15.75" x14ac:dyDescent="0.2">
      <c r="A252" s="24">
        <f t="shared" si="10"/>
        <v>9</v>
      </c>
      <c r="B252" s="86" t="s">
        <v>496</v>
      </c>
      <c r="C252" s="4" t="s">
        <v>340</v>
      </c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ht="15.75" x14ac:dyDescent="0.2">
      <c r="A253" s="24">
        <f>A252+1</f>
        <v>10</v>
      </c>
      <c r="B253" s="86" t="s">
        <v>525</v>
      </c>
      <c r="C253" s="4" t="s">
        <v>526</v>
      </c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ht="15.75" x14ac:dyDescent="0.2">
      <c r="A254" s="24">
        <f t="shared" ref="A254:A282" si="11">A253+1</f>
        <v>11</v>
      </c>
      <c r="B254" s="86" t="s">
        <v>320</v>
      </c>
      <c r="C254" s="4" t="s">
        <v>321</v>
      </c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ht="15.75" x14ac:dyDescent="0.2">
      <c r="A255" s="24">
        <f t="shared" si="11"/>
        <v>12</v>
      </c>
      <c r="B255" s="86" t="s">
        <v>318</v>
      </c>
      <c r="C255" s="4" t="s">
        <v>319</v>
      </c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ht="15.75" x14ac:dyDescent="0.2">
      <c r="A256" s="24">
        <f t="shared" si="11"/>
        <v>13</v>
      </c>
      <c r="B256" s="86" t="s">
        <v>491</v>
      </c>
      <c r="C256" s="4" t="s">
        <v>314</v>
      </c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ht="15.75" x14ac:dyDescent="0.2">
      <c r="A257" s="24">
        <f t="shared" si="11"/>
        <v>14</v>
      </c>
      <c r="B257" s="86" t="s">
        <v>492</v>
      </c>
      <c r="C257" s="4" t="s">
        <v>315</v>
      </c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ht="15.75" x14ac:dyDescent="0.2">
      <c r="A258" s="24">
        <f t="shared" si="11"/>
        <v>15</v>
      </c>
      <c r="B258" s="90" t="s">
        <v>584</v>
      </c>
      <c r="C258" s="4" t="s">
        <v>446</v>
      </c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ht="15.75" x14ac:dyDescent="0.2">
      <c r="A259" s="24">
        <f t="shared" si="11"/>
        <v>16</v>
      </c>
      <c r="B259" s="86" t="s">
        <v>691</v>
      </c>
      <c r="C259" s="4" t="s">
        <v>692</v>
      </c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ht="15.75" x14ac:dyDescent="0.2">
      <c r="A260" s="24">
        <f t="shared" si="11"/>
        <v>17</v>
      </c>
      <c r="B260" s="86" t="s">
        <v>667</v>
      </c>
      <c r="C260" s="4" t="s">
        <v>668</v>
      </c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ht="15.75" x14ac:dyDescent="0.2">
      <c r="A261" s="24">
        <f t="shared" si="11"/>
        <v>18</v>
      </c>
      <c r="B261" s="86" t="s">
        <v>498</v>
      </c>
      <c r="C261" s="4" t="s">
        <v>356</v>
      </c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ht="15.75" x14ac:dyDescent="0.2">
      <c r="A262" s="24">
        <f t="shared" si="11"/>
        <v>19</v>
      </c>
      <c r="B262" s="86" t="s">
        <v>497</v>
      </c>
      <c r="C262" s="4" t="s">
        <v>355</v>
      </c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ht="15.75" x14ac:dyDescent="0.2">
      <c r="A263" s="24">
        <f t="shared" si="11"/>
        <v>20</v>
      </c>
      <c r="B263" s="86" t="s">
        <v>653</v>
      </c>
      <c r="C263" s="4" t="s">
        <v>654</v>
      </c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ht="15.75" x14ac:dyDescent="0.2">
      <c r="A264" s="24">
        <f t="shared" si="11"/>
        <v>21</v>
      </c>
      <c r="B264" s="86" t="s">
        <v>687</v>
      </c>
      <c r="C264" s="4" t="s">
        <v>690</v>
      </c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ht="15.75" x14ac:dyDescent="0.2">
      <c r="A265" s="24">
        <f t="shared" si="11"/>
        <v>22</v>
      </c>
      <c r="B265" s="86" t="s">
        <v>686</v>
      </c>
      <c r="C265" s="4" t="s">
        <v>689</v>
      </c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ht="15.75" x14ac:dyDescent="0.2">
      <c r="A266" s="24">
        <f t="shared" si="11"/>
        <v>23</v>
      </c>
      <c r="B266" s="86" t="s">
        <v>685</v>
      </c>
      <c r="C266" s="4" t="s">
        <v>688</v>
      </c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ht="15.75" x14ac:dyDescent="0.2">
      <c r="A267" s="24">
        <f t="shared" si="11"/>
        <v>24</v>
      </c>
      <c r="B267" s="86" t="s">
        <v>719</v>
      </c>
      <c r="C267" s="4" t="s">
        <v>585</v>
      </c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ht="15.75" x14ac:dyDescent="0.2">
      <c r="A268" s="24">
        <f t="shared" si="11"/>
        <v>25</v>
      </c>
      <c r="B268" s="94" t="s">
        <v>723</v>
      </c>
      <c r="C268" s="4" t="s">
        <v>309</v>
      </c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ht="15.75" x14ac:dyDescent="0.2">
      <c r="A269" s="24">
        <f t="shared" si="11"/>
        <v>26</v>
      </c>
      <c r="B269" s="86" t="s">
        <v>655</v>
      </c>
      <c r="C269" s="4" t="s">
        <v>656</v>
      </c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ht="15.75" x14ac:dyDescent="0.2">
      <c r="A270" s="24">
        <f t="shared" si="11"/>
        <v>27</v>
      </c>
      <c r="B270" s="86" t="s">
        <v>720</v>
      </c>
      <c r="C270" s="4" t="s">
        <v>721</v>
      </c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ht="15.75" x14ac:dyDescent="0.2">
      <c r="A271" s="24">
        <f t="shared" si="11"/>
        <v>28</v>
      </c>
      <c r="B271" s="91" t="s">
        <v>450</v>
      </c>
      <c r="C271" s="4" t="s">
        <v>451</v>
      </c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ht="15.75" x14ac:dyDescent="0.2">
      <c r="A272" s="24">
        <f t="shared" si="11"/>
        <v>29</v>
      </c>
      <c r="B272" s="86" t="s">
        <v>669</v>
      </c>
      <c r="C272" s="4" t="s">
        <v>670</v>
      </c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ht="15.75" x14ac:dyDescent="0.2">
      <c r="A273" s="24">
        <f t="shared" si="11"/>
        <v>30</v>
      </c>
      <c r="B273" s="86" t="s">
        <v>490</v>
      </c>
      <c r="C273" s="4" t="s">
        <v>75</v>
      </c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ht="15.75" x14ac:dyDescent="0.2">
      <c r="A274" s="24">
        <f t="shared" si="11"/>
        <v>31</v>
      </c>
      <c r="B274" s="86" t="s">
        <v>705</v>
      </c>
      <c r="C274" s="4" t="s">
        <v>706</v>
      </c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ht="15.75" x14ac:dyDescent="0.2">
      <c r="A275" s="24">
        <f t="shared" si="11"/>
        <v>32</v>
      </c>
      <c r="B275" s="86" t="s">
        <v>657</v>
      </c>
      <c r="C275" s="4" t="s">
        <v>658</v>
      </c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ht="15.75" x14ac:dyDescent="0.2">
      <c r="A276" s="24">
        <f t="shared" si="11"/>
        <v>33</v>
      </c>
      <c r="B276" s="86" t="s">
        <v>651</v>
      </c>
      <c r="C276" s="4" t="s">
        <v>652</v>
      </c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ht="15.75" x14ac:dyDescent="0.2">
      <c r="A277" s="24">
        <f t="shared" si="11"/>
        <v>34</v>
      </c>
      <c r="B277" s="86" t="s">
        <v>456</v>
      </c>
      <c r="C277" s="4" t="s">
        <v>452</v>
      </c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ht="15.75" x14ac:dyDescent="0.2">
      <c r="A278" s="24">
        <f t="shared" si="11"/>
        <v>35</v>
      </c>
      <c r="B278" s="86" t="s">
        <v>730</v>
      </c>
      <c r="C278" s="4" t="s">
        <v>731</v>
      </c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ht="15.75" x14ac:dyDescent="0.2">
      <c r="A279" s="24">
        <f t="shared" si="11"/>
        <v>36</v>
      </c>
      <c r="B279" s="86" t="s">
        <v>665</v>
      </c>
      <c r="C279" s="4" t="s">
        <v>666</v>
      </c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ht="15.75" x14ac:dyDescent="0.2">
      <c r="A280" s="24">
        <f t="shared" si="11"/>
        <v>37</v>
      </c>
      <c r="B280" s="86" t="s">
        <v>527</v>
      </c>
      <c r="C280" s="4" t="s">
        <v>528</v>
      </c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ht="15.75" x14ac:dyDescent="0.2">
      <c r="A281" s="24">
        <f t="shared" si="11"/>
        <v>38</v>
      </c>
      <c r="B281" s="86" t="s">
        <v>529</v>
      </c>
      <c r="C281" s="4" t="s">
        <v>530</v>
      </c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ht="15.75" x14ac:dyDescent="0.2">
      <c r="A282" s="24">
        <f t="shared" si="11"/>
        <v>39</v>
      </c>
      <c r="B282" s="87" t="s">
        <v>531</v>
      </c>
      <c r="C282" s="4" t="s">
        <v>532</v>
      </c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ht="15.75" x14ac:dyDescent="0.2">
      <c r="A283" s="29"/>
      <c r="B283" s="64"/>
      <c r="C283" s="64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ht="15.75" x14ac:dyDescent="0.2">
      <c r="A284" s="50" t="s">
        <v>0</v>
      </c>
      <c r="B284" s="50" t="s">
        <v>95</v>
      </c>
      <c r="C284" s="50" t="s">
        <v>92</v>
      </c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ht="15.75" x14ac:dyDescent="0.2">
      <c r="A285" s="24">
        <v>1</v>
      </c>
      <c r="B285" s="10" t="s">
        <v>540</v>
      </c>
      <c r="C285" s="4" t="s">
        <v>539</v>
      </c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ht="15.75" x14ac:dyDescent="0.2">
      <c r="A286" s="24">
        <f>+A285+1</f>
        <v>2</v>
      </c>
      <c r="B286" s="10" t="s">
        <v>699</v>
      </c>
      <c r="C286" s="4" t="s">
        <v>700</v>
      </c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ht="15.75" x14ac:dyDescent="0.2">
      <c r="A287" s="24">
        <f>+A286+1</f>
        <v>3</v>
      </c>
      <c r="B287" s="10" t="s">
        <v>622</v>
      </c>
      <c r="C287" s="4" t="s">
        <v>621</v>
      </c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ht="15.75" x14ac:dyDescent="0.2">
      <c r="A288" s="24">
        <f t="shared" ref="A288:A365" si="12">+A287+1</f>
        <v>4</v>
      </c>
      <c r="B288" s="87" t="s">
        <v>586</v>
      </c>
      <c r="C288" s="4" t="s">
        <v>587</v>
      </c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ht="15.75" x14ac:dyDescent="0.2">
      <c r="A289" s="24">
        <f t="shared" si="12"/>
        <v>5</v>
      </c>
      <c r="B289" s="10" t="s">
        <v>638</v>
      </c>
      <c r="C289" s="4" t="s">
        <v>639</v>
      </c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ht="15.75" x14ac:dyDescent="0.2">
      <c r="A290" s="24">
        <f t="shared" si="12"/>
        <v>6</v>
      </c>
      <c r="B290" s="10" t="s">
        <v>441</v>
      </c>
      <c r="C290" s="4" t="s">
        <v>442</v>
      </c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ht="15.75" x14ac:dyDescent="0.2">
      <c r="A291" s="24">
        <f t="shared" si="12"/>
        <v>7</v>
      </c>
      <c r="B291" s="10" t="s">
        <v>437</v>
      </c>
      <c r="C291" s="4" t="s">
        <v>416</v>
      </c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ht="15.75" x14ac:dyDescent="0.2">
      <c r="A292" s="24">
        <f t="shared" si="12"/>
        <v>8</v>
      </c>
      <c r="B292" s="10" t="s">
        <v>443</v>
      </c>
      <c r="C292" s="4" t="s">
        <v>444</v>
      </c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ht="15.75" x14ac:dyDescent="0.2">
      <c r="A293" s="24">
        <f t="shared" si="12"/>
        <v>9</v>
      </c>
      <c r="B293" s="9" t="s">
        <v>488</v>
      </c>
      <c r="C293" s="4" t="s">
        <v>379</v>
      </c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ht="15.75" x14ac:dyDescent="0.2">
      <c r="A294" s="24">
        <f t="shared" si="12"/>
        <v>10</v>
      </c>
      <c r="B294" s="9" t="s">
        <v>487</v>
      </c>
      <c r="C294" s="4" t="s">
        <v>407</v>
      </c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ht="15.75" x14ac:dyDescent="0.2">
      <c r="A295" s="24">
        <f t="shared" si="12"/>
        <v>11</v>
      </c>
      <c r="B295" s="9" t="s">
        <v>486</v>
      </c>
      <c r="C295" s="4" t="s">
        <v>380</v>
      </c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ht="30" x14ac:dyDescent="0.2">
      <c r="A296" s="24">
        <f t="shared" si="12"/>
        <v>12</v>
      </c>
      <c r="B296" s="10" t="s">
        <v>707</v>
      </c>
      <c r="C296" s="4" t="s">
        <v>708</v>
      </c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ht="15.75" x14ac:dyDescent="0.2">
      <c r="A297" s="24">
        <f t="shared" si="12"/>
        <v>13</v>
      </c>
      <c r="B297" s="10" t="s">
        <v>485</v>
      </c>
      <c r="C297" s="4" t="s">
        <v>381</v>
      </c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ht="15.75" x14ac:dyDescent="0.2">
      <c r="A298" s="24">
        <f t="shared" si="12"/>
        <v>14</v>
      </c>
      <c r="B298" s="79" t="s">
        <v>555</v>
      </c>
      <c r="C298" s="79" t="s">
        <v>556</v>
      </c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ht="15.75" x14ac:dyDescent="0.2">
      <c r="A299" s="24">
        <f t="shared" si="12"/>
        <v>15</v>
      </c>
      <c r="B299" s="10" t="s">
        <v>484</v>
      </c>
      <c r="C299" s="4" t="s">
        <v>408</v>
      </c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ht="15.75" x14ac:dyDescent="0.2">
      <c r="A300" s="24">
        <f t="shared" si="12"/>
        <v>16</v>
      </c>
      <c r="B300" s="9" t="s">
        <v>322</v>
      </c>
      <c r="C300" s="4" t="s">
        <v>323</v>
      </c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ht="15.75" x14ac:dyDescent="0.2">
      <c r="A301" s="24">
        <f t="shared" si="12"/>
        <v>17</v>
      </c>
      <c r="B301" s="9" t="s">
        <v>519</v>
      </c>
      <c r="C301" s="4" t="s">
        <v>520</v>
      </c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ht="15.75" x14ac:dyDescent="0.2">
      <c r="A302" s="24">
        <f t="shared" si="12"/>
        <v>18</v>
      </c>
      <c r="B302" s="9" t="s">
        <v>517</v>
      </c>
      <c r="C302" s="4" t="s">
        <v>518</v>
      </c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ht="15.75" x14ac:dyDescent="0.2">
      <c r="A303" s="24">
        <f t="shared" si="12"/>
        <v>19</v>
      </c>
      <c r="B303" s="80" t="s">
        <v>557</v>
      </c>
      <c r="C303" s="79" t="s">
        <v>558</v>
      </c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ht="15.75" x14ac:dyDescent="0.2">
      <c r="A304" s="24">
        <f t="shared" si="12"/>
        <v>20</v>
      </c>
      <c r="B304" s="79" t="s">
        <v>559</v>
      </c>
      <c r="C304" s="4" t="s">
        <v>560</v>
      </c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ht="15.75" x14ac:dyDescent="0.2">
      <c r="A305" s="24">
        <f t="shared" si="12"/>
        <v>21</v>
      </c>
      <c r="B305" s="9" t="s">
        <v>483</v>
      </c>
      <c r="C305" s="4" t="s">
        <v>440</v>
      </c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ht="15.75" x14ac:dyDescent="0.2">
      <c r="A306" s="24">
        <f t="shared" si="12"/>
        <v>22</v>
      </c>
      <c r="B306" s="9" t="s">
        <v>482</v>
      </c>
      <c r="C306" s="4" t="s">
        <v>409</v>
      </c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ht="15.75" x14ac:dyDescent="0.2">
      <c r="A307" s="24">
        <f t="shared" si="12"/>
        <v>23</v>
      </c>
      <c r="B307" s="9" t="s">
        <v>481</v>
      </c>
      <c r="C307" s="4" t="s">
        <v>410</v>
      </c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ht="15.75" x14ac:dyDescent="0.2">
      <c r="A308" s="24">
        <f t="shared" si="12"/>
        <v>24</v>
      </c>
      <c r="B308" s="9" t="s">
        <v>624</v>
      </c>
      <c r="C308" s="4" t="s">
        <v>625</v>
      </c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ht="15.75" x14ac:dyDescent="0.2">
      <c r="A309" s="24">
        <f t="shared" si="12"/>
        <v>25</v>
      </c>
      <c r="B309" s="9" t="s">
        <v>626</v>
      </c>
      <c r="C309" s="4" t="s">
        <v>627</v>
      </c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ht="15.75" x14ac:dyDescent="0.2">
      <c r="A310" s="24">
        <f t="shared" si="12"/>
        <v>26</v>
      </c>
      <c r="B310" s="9" t="s">
        <v>480</v>
      </c>
      <c r="C310" s="4" t="s">
        <v>411</v>
      </c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ht="15.75" x14ac:dyDescent="0.2">
      <c r="A311" s="24">
        <f t="shared" si="12"/>
        <v>27</v>
      </c>
      <c r="B311" s="9" t="s">
        <v>535</v>
      </c>
      <c r="C311" s="4" t="s">
        <v>536</v>
      </c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ht="15.75" x14ac:dyDescent="0.2">
      <c r="A312" s="24">
        <f t="shared" si="12"/>
        <v>28</v>
      </c>
      <c r="B312" s="9" t="s">
        <v>479</v>
      </c>
      <c r="C312" s="4" t="s">
        <v>257</v>
      </c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ht="30" x14ac:dyDescent="0.2">
      <c r="A313" s="24">
        <f t="shared" si="12"/>
        <v>29</v>
      </c>
      <c r="B313" s="9" t="s">
        <v>711</v>
      </c>
      <c r="C313" s="4" t="s">
        <v>712</v>
      </c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ht="15.75" x14ac:dyDescent="0.2">
      <c r="A314" s="24">
        <f t="shared" si="12"/>
        <v>30</v>
      </c>
      <c r="B314" s="9" t="s">
        <v>258</v>
      </c>
      <c r="C314" s="4" t="s">
        <v>259</v>
      </c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ht="15.75" x14ac:dyDescent="0.2">
      <c r="A315" s="24">
        <f t="shared" si="12"/>
        <v>31</v>
      </c>
      <c r="B315" s="86" t="s">
        <v>588</v>
      </c>
      <c r="C315" s="4" t="s">
        <v>589</v>
      </c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ht="15.75" x14ac:dyDescent="0.2">
      <c r="A316" s="24">
        <f t="shared" si="12"/>
        <v>32</v>
      </c>
      <c r="B316" s="9" t="s">
        <v>478</v>
      </c>
      <c r="C316" s="4" t="s">
        <v>396</v>
      </c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ht="15.75" x14ac:dyDescent="0.2">
      <c r="A317" s="24">
        <f t="shared" si="12"/>
        <v>33</v>
      </c>
      <c r="B317" s="9" t="s">
        <v>477</v>
      </c>
      <c r="C317" s="4" t="s">
        <v>397</v>
      </c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ht="15.75" x14ac:dyDescent="0.2">
      <c r="A318" s="24">
        <f t="shared" si="12"/>
        <v>34</v>
      </c>
      <c r="B318" s="9" t="s">
        <v>476</v>
      </c>
      <c r="C318" s="4" t="s">
        <v>398</v>
      </c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ht="15.75" x14ac:dyDescent="0.2">
      <c r="A319" s="24">
        <f t="shared" si="12"/>
        <v>35</v>
      </c>
      <c r="B319" s="9" t="s">
        <v>475</v>
      </c>
      <c r="C319" s="4" t="s">
        <v>353</v>
      </c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ht="15.75" x14ac:dyDescent="0.2">
      <c r="A320" s="24">
        <f t="shared" si="12"/>
        <v>36</v>
      </c>
      <c r="B320" s="9" t="s">
        <v>455</v>
      </c>
      <c r="C320" s="4" t="s">
        <v>445</v>
      </c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ht="15.75" x14ac:dyDescent="0.2">
      <c r="A321" s="24">
        <f t="shared" si="12"/>
        <v>37</v>
      </c>
      <c r="B321" s="9" t="s">
        <v>474</v>
      </c>
      <c r="C321" s="4" t="s">
        <v>382</v>
      </c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ht="15.75" x14ac:dyDescent="0.2">
      <c r="A322" s="24">
        <f t="shared" si="12"/>
        <v>38</v>
      </c>
      <c r="B322" s="9" t="s">
        <v>473</v>
      </c>
      <c r="C322" s="4" t="s">
        <v>383</v>
      </c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ht="15.75" x14ac:dyDescent="0.2">
      <c r="A323" s="24">
        <f t="shared" si="12"/>
        <v>39</v>
      </c>
      <c r="B323" s="9" t="s">
        <v>255</v>
      </c>
      <c r="C323" s="4" t="s">
        <v>253</v>
      </c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ht="15.75" x14ac:dyDescent="0.2">
      <c r="A324" s="24">
        <f t="shared" si="12"/>
        <v>40</v>
      </c>
      <c r="B324" s="9" t="s">
        <v>724</v>
      </c>
      <c r="C324" s="4" t="s">
        <v>612</v>
      </c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ht="15.75" x14ac:dyDescent="0.2">
      <c r="A325" s="24">
        <f t="shared" si="12"/>
        <v>41</v>
      </c>
      <c r="B325" s="9" t="s">
        <v>671</v>
      </c>
      <c r="C325" s="4" t="s">
        <v>672</v>
      </c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ht="15.75" x14ac:dyDescent="0.2">
      <c r="A326" s="24">
        <f t="shared" si="12"/>
        <v>42</v>
      </c>
      <c r="B326" s="9" t="s">
        <v>673</v>
      </c>
      <c r="C326" s="4" t="s">
        <v>674</v>
      </c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ht="15.75" x14ac:dyDescent="0.2">
      <c r="A327" s="24">
        <f t="shared" si="12"/>
        <v>43</v>
      </c>
      <c r="B327" s="9" t="s">
        <v>675</v>
      </c>
      <c r="C327" s="4" t="s">
        <v>676</v>
      </c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ht="15.75" x14ac:dyDescent="0.2">
      <c r="A328" s="24">
        <f t="shared" si="12"/>
        <v>44</v>
      </c>
      <c r="B328" s="9" t="s">
        <v>677</v>
      </c>
      <c r="C328" s="4" t="s">
        <v>678</v>
      </c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ht="15.75" x14ac:dyDescent="0.2">
      <c r="A329" s="24">
        <f t="shared" si="12"/>
        <v>45</v>
      </c>
      <c r="B329" s="9" t="s">
        <v>679</v>
      </c>
      <c r="C329" s="4" t="s">
        <v>680</v>
      </c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ht="15.75" x14ac:dyDescent="0.2">
      <c r="A330" s="24">
        <f t="shared" si="12"/>
        <v>46</v>
      </c>
      <c r="B330" s="9" t="s">
        <v>472</v>
      </c>
      <c r="C330" s="4" t="s">
        <v>417</v>
      </c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ht="15.75" x14ac:dyDescent="0.2">
      <c r="A331" s="24">
        <f t="shared" si="12"/>
        <v>47</v>
      </c>
      <c r="B331" s="9" t="s">
        <v>566</v>
      </c>
      <c r="C331" s="4" t="s">
        <v>567</v>
      </c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ht="15.75" x14ac:dyDescent="0.2">
      <c r="A332" s="24">
        <f t="shared" si="12"/>
        <v>48</v>
      </c>
      <c r="B332" s="9" t="s">
        <v>610</v>
      </c>
      <c r="C332" s="4" t="s">
        <v>611</v>
      </c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ht="15.75" x14ac:dyDescent="0.2">
      <c r="A333" s="24">
        <f t="shared" si="12"/>
        <v>49</v>
      </c>
      <c r="B333" s="9" t="s">
        <v>256</v>
      </c>
      <c r="C333" s="4" t="s">
        <v>252</v>
      </c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ht="15.75" x14ac:dyDescent="0.2">
      <c r="A334" s="24">
        <f t="shared" si="12"/>
        <v>50</v>
      </c>
      <c r="B334" s="9" t="s">
        <v>471</v>
      </c>
      <c r="C334" s="4" t="s">
        <v>324</v>
      </c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ht="15.75" x14ac:dyDescent="0.2">
      <c r="A335" s="24">
        <f t="shared" si="12"/>
        <v>51</v>
      </c>
      <c r="B335" s="9" t="s">
        <v>470</v>
      </c>
      <c r="C335" s="4" t="s">
        <v>384</v>
      </c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ht="15.75" x14ac:dyDescent="0.2">
      <c r="A336" s="24">
        <f t="shared" si="12"/>
        <v>52</v>
      </c>
      <c r="B336" s="11" t="s">
        <v>469</v>
      </c>
      <c r="C336" s="4" t="s">
        <v>94</v>
      </c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ht="15.75" x14ac:dyDescent="0.2">
      <c r="A337" s="24">
        <f t="shared" si="12"/>
        <v>53</v>
      </c>
      <c r="B337" s="11" t="s">
        <v>637</v>
      </c>
      <c r="C337" s="4" t="s">
        <v>636</v>
      </c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ht="15.75" x14ac:dyDescent="0.2">
      <c r="A338" s="24">
        <f t="shared" si="12"/>
        <v>54</v>
      </c>
      <c r="B338" s="9" t="s">
        <v>438</v>
      </c>
      <c r="C338" s="4" t="s">
        <v>418</v>
      </c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ht="15.75" x14ac:dyDescent="0.2">
      <c r="A339" s="24">
        <f t="shared" si="12"/>
        <v>55</v>
      </c>
      <c r="B339" s="9" t="s">
        <v>591</v>
      </c>
      <c r="C339" s="4" t="s">
        <v>592</v>
      </c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ht="15.75" x14ac:dyDescent="0.2">
      <c r="A340" s="24">
        <f t="shared" si="12"/>
        <v>56</v>
      </c>
      <c r="B340" s="9" t="s">
        <v>468</v>
      </c>
      <c r="C340" s="4" t="s">
        <v>399</v>
      </c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ht="15.75" x14ac:dyDescent="0.2">
      <c r="A341" s="24">
        <f t="shared" si="12"/>
        <v>57</v>
      </c>
      <c r="B341" s="9" t="s">
        <v>593</v>
      </c>
      <c r="C341" s="4" t="s">
        <v>594</v>
      </c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ht="15.75" x14ac:dyDescent="0.2">
      <c r="A342" s="24">
        <f t="shared" si="12"/>
        <v>58</v>
      </c>
      <c r="B342" s="9" t="s">
        <v>467</v>
      </c>
      <c r="C342" s="4" t="s">
        <v>412</v>
      </c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ht="15.75" x14ac:dyDescent="0.2">
      <c r="A343" s="24">
        <f t="shared" si="12"/>
        <v>59</v>
      </c>
      <c r="B343" s="9" t="s">
        <v>419</v>
      </c>
      <c r="C343" s="4" t="s">
        <v>420</v>
      </c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ht="15.75" x14ac:dyDescent="0.2">
      <c r="A344" s="24">
        <f t="shared" si="12"/>
        <v>60</v>
      </c>
      <c r="B344" s="9" t="s">
        <v>421</v>
      </c>
      <c r="C344" s="4" t="s">
        <v>422</v>
      </c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ht="15.75" x14ac:dyDescent="0.2">
      <c r="A345" s="24">
        <f t="shared" si="12"/>
        <v>61</v>
      </c>
      <c r="B345" s="9" t="s">
        <v>215</v>
      </c>
      <c r="C345" s="4" t="s">
        <v>214</v>
      </c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ht="15.75" x14ac:dyDescent="0.2">
      <c r="A346" s="24">
        <f t="shared" si="12"/>
        <v>62</v>
      </c>
      <c r="B346" s="9" t="s">
        <v>466</v>
      </c>
      <c r="C346" s="4" t="s">
        <v>423</v>
      </c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ht="15.75" x14ac:dyDescent="0.2">
      <c r="A347" s="24">
        <f t="shared" si="12"/>
        <v>63</v>
      </c>
      <c r="B347" s="9" t="s">
        <v>447</v>
      </c>
      <c r="C347" s="4" t="s">
        <v>394</v>
      </c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ht="15.75" x14ac:dyDescent="0.2">
      <c r="A348" s="24">
        <f t="shared" si="12"/>
        <v>64</v>
      </c>
      <c r="B348" s="88" t="s">
        <v>628</v>
      </c>
      <c r="C348" s="4" t="s">
        <v>424</v>
      </c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ht="15.75" x14ac:dyDescent="0.2">
      <c r="A349" s="24">
        <f t="shared" si="12"/>
        <v>65</v>
      </c>
      <c r="B349" s="86" t="s">
        <v>505</v>
      </c>
      <c r="C349" s="4" t="s">
        <v>425</v>
      </c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ht="15.75" x14ac:dyDescent="0.2">
      <c r="A350" s="24">
        <f t="shared" si="12"/>
        <v>66</v>
      </c>
      <c r="B350" s="9" t="s">
        <v>537</v>
      </c>
      <c r="C350" s="4" t="s">
        <v>538</v>
      </c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ht="15.75" x14ac:dyDescent="0.2">
      <c r="A351" s="24">
        <f t="shared" si="12"/>
        <v>67</v>
      </c>
      <c r="B351" s="9" t="s">
        <v>465</v>
      </c>
      <c r="C351" s="4" t="s">
        <v>426</v>
      </c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ht="15.75" x14ac:dyDescent="0.2">
      <c r="A352" s="24">
        <f t="shared" si="12"/>
        <v>68</v>
      </c>
      <c r="B352" s="9" t="s">
        <v>713</v>
      </c>
      <c r="C352" s="4" t="s">
        <v>714</v>
      </c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ht="15.75" x14ac:dyDescent="0.2">
      <c r="A353" s="24">
        <f t="shared" si="12"/>
        <v>69</v>
      </c>
      <c r="B353" s="80" t="s">
        <v>725</v>
      </c>
      <c r="C353" s="4" t="s">
        <v>449</v>
      </c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ht="15.75" x14ac:dyDescent="0.2">
      <c r="A354" s="24">
        <f t="shared" si="12"/>
        <v>70</v>
      </c>
      <c r="B354" s="9" t="s">
        <v>726</v>
      </c>
      <c r="C354" s="4" t="s">
        <v>413</v>
      </c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ht="15.75" x14ac:dyDescent="0.2">
      <c r="A355" s="24">
        <f t="shared" si="12"/>
        <v>71</v>
      </c>
      <c r="B355" s="9" t="s">
        <v>500</v>
      </c>
      <c r="C355" s="4" t="s">
        <v>184</v>
      </c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ht="15.75" x14ac:dyDescent="0.2">
      <c r="A356" s="24">
        <f t="shared" si="12"/>
        <v>72</v>
      </c>
      <c r="B356" s="10" t="s">
        <v>568</v>
      </c>
      <c r="C356" s="4" t="s">
        <v>569</v>
      </c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ht="15.75" x14ac:dyDescent="0.2">
      <c r="A357" s="24">
        <f t="shared" si="12"/>
        <v>73</v>
      </c>
      <c r="B357" s="79" t="s">
        <v>499</v>
      </c>
      <c r="C357" s="4" t="s">
        <v>448</v>
      </c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ht="15.75" x14ac:dyDescent="0.2">
      <c r="A358" s="24">
        <f t="shared" si="12"/>
        <v>74</v>
      </c>
      <c r="B358" s="10" t="s">
        <v>717</v>
      </c>
      <c r="C358" s="4" t="s">
        <v>718</v>
      </c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ht="15.75" x14ac:dyDescent="0.2">
      <c r="A359" s="24">
        <f t="shared" si="12"/>
        <v>75</v>
      </c>
      <c r="B359" s="10" t="s">
        <v>254</v>
      </c>
      <c r="C359" s="4" t="s">
        <v>251</v>
      </c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ht="15.75" x14ac:dyDescent="0.2">
      <c r="A360" s="24">
        <f t="shared" si="12"/>
        <v>76</v>
      </c>
      <c r="B360" s="10" t="s">
        <v>385</v>
      </c>
      <c r="C360" s="4" t="s">
        <v>386</v>
      </c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ht="15.75" x14ac:dyDescent="0.2">
      <c r="A361" s="24">
        <f t="shared" si="12"/>
        <v>77</v>
      </c>
      <c r="B361" s="10" t="s">
        <v>727</v>
      </c>
      <c r="C361" s="4" t="s">
        <v>613</v>
      </c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ht="15.75" x14ac:dyDescent="0.2">
      <c r="A362" s="24">
        <f t="shared" si="12"/>
        <v>78</v>
      </c>
      <c r="B362" s="10" t="s">
        <v>614</v>
      </c>
      <c r="C362" s="4" t="s">
        <v>615</v>
      </c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ht="15.75" x14ac:dyDescent="0.2">
      <c r="A363" s="24">
        <f t="shared" si="12"/>
        <v>79</v>
      </c>
      <c r="B363" s="10" t="s">
        <v>618</v>
      </c>
      <c r="C363" s="4" t="s">
        <v>619</v>
      </c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 ht="15.75" x14ac:dyDescent="0.2">
      <c r="A364" s="24">
        <f t="shared" si="12"/>
        <v>80</v>
      </c>
      <c r="B364" s="10" t="s">
        <v>681</v>
      </c>
      <c r="C364" s="4" t="s">
        <v>682</v>
      </c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ht="15.75" x14ac:dyDescent="0.2">
      <c r="A365" s="24">
        <f t="shared" si="12"/>
        <v>81</v>
      </c>
      <c r="B365" s="10" t="s">
        <v>616</v>
      </c>
      <c r="C365" s="4" t="s">
        <v>617</v>
      </c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 ht="15.75" x14ac:dyDescent="0.2">
      <c r="A366" s="24">
        <f t="shared" ref="A366:A368" si="13">+A365+1</f>
        <v>82</v>
      </c>
      <c r="B366" s="10" t="s">
        <v>715</v>
      </c>
      <c r="C366" s="4" t="s">
        <v>716</v>
      </c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ht="15.75" x14ac:dyDescent="0.2">
      <c r="A367" s="24">
        <f t="shared" si="13"/>
        <v>83</v>
      </c>
      <c r="B367" s="4" t="s">
        <v>570</v>
      </c>
      <c r="C367" s="4" t="s">
        <v>561</v>
      </c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 ht="15.75" x14ac:dyDescent="0.2">
      <c r="A368" s="24">
        <f t="shared" si="13"/>
        <v>84</v>
      </c>
      <c r="B368" s="10" t="s">
        <v>249</v>
      </c>
      <c r="C368" s="4" t="s">
        <v>250</v>
      </c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ht="15.75" x14ac:dyDescent="0.2">
      <c r="A369" s="24">
        <f t="shared" ref="A369:A390" si="14">+A368+1</f>
        <v>85</v>
      </c>
      <c r="B369" s="10" t="s">
        <v>387</v>
      </c>
      <c r="C369" s="4" t="s">
        <v>388</v>
      </c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 ht="15.75" x14ac:dyDescent="0.2">
      <c r="A370" s="24">
        <f t="shared" si="14"/>
        <v>86</v>
      </c>
      <c r="B370" s="3" t="s">
        <v>684</v>
      </c>
      <c r="C370" s="4" t="s">
        <v>683</v>
      </c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ht="15.75" x14ac:dyDescent="0.2">
      <c r="A371" s="24">
        <f t="shared" si="14"/>
        <v>87</v>
      </c>
      <c r="B371" s="10" t="s">
        <v>595</v>
      </c>
      <c r="C371" s="4" t="s">
        <v>596</v>
      </c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 ht="15.75" x14ac:dyDescent="0.2">
      <c r="A372" s="24">
        <f t="shared" si="14"/>
        <v>88</v>
      </c>
      <c r="B372" s="10" t="s">
        <v>562</v>
      </c>
      <c r="C372" s="4" t="s">
        <v>563</v>
      </c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ht="15.75" x14ac:dyDescent="0.2">
      <c r="A373" s="24">
        <f t="shared" si="14"/>
        <v>89</v>
      </c>
      <c r="B373" s="10" t="s">
        <v>728</v>
      </c>
      <c r="C373" s="4" t="s">
        <v>427</v>
      </c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 ht="15.75" x14ac:dyDescent="0.2">
      <c r="A374" s="24">
        <f t="shared" si="14"/>
        <v>90</v>
      </c>
      <c r="B374" s="10" t="s">
        <v>564</v>
      </c>
      <c r="C374" s="4" t="s">
        <v>428</v>
      </c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ht="15.75" x14ac:dyDescent="0.2">
      <c r="A375" s="24">
        <f t="shared" si="14"/>
        <v>91</v>
      </c>
      <c r="B375" s="10" t="s">
        <v>623</v>
      </c>
      <c r="C375" s="4" t="s">
        <v>620</v>
      </c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 ht="15.75" x14ac:dyDescent="0.2">
      <c r="A376" s="24">
        <f t="shared" si="14"/>
        <v>92</v>
      </c>
      <c r="B376" s="10" t="s">
        <v>709</v>
      </c>
      <c r="C376" s="4" t="s">
        <v>710</v>
      </c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ht="15.75" x14ac:dyDescent="0.2">
      <c r="A377" s="24">
        <f t="shared" si="14"/>
        <v>93</v>
      </c>
      <c r="B377" s="10" t="s">
        <v>629</v>
      </c>
      <c r="C377" s="4" t="s">
        <v>630</v>
      </c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 ht="15.75" x14ac:dyDescent="0.2">
      <c r="A378" s="24">
        <f t="shared" si="14"/>
        <v>94</v>
      </c>
      <c r="B378" s="10" t="s">
        <v>631</v>
      </c>
      <c r="C378" s="4" t="s">
        <v>632</v>
      </c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ht="15.75" x14ac:dyDescent="0.2">
      <c r="A379" s="24">
        <f t="shared" si="14"/>
        <v>95</v>
      </c>
      <c r="B379" s="87" t="s">
        <v>729</v>
      </c>
      <c r="C379" s="4" t="s">
        <v>590</v>
      </c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 ht="15.75" x14ac:dyDescent="0.2">
      <c r="A380" s="24">
        <f t="shared" si="14"/>
        <v>96</v>
      </c>
      <c r="B380" s="10" t="s">
        <v>464</v>
      </c>
      <c r="C380" s="4" t="s">
        <v>195</v>
      </c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ht="15.75" x14ac:dyDescent="0.2">
      <c r="A381" s="24">
        <f t="shared" si="14"/>
        <v>97</v>
      </c>
      <c r="B381" s="10" t="s">
        <v>463</v>
      </c>
      <c r="C381" s="4" t="s">
        <v>196</v>
      </c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 ht="15.75" x14ac:dyDescent="0.2">
      <c r="A382" s="24">
        <f t="shared" si="14"/>
        <v>98</v>
      </c>
      <c r="B382" s="10" t="s">
        <v>501</v>
      </c>
      <c r="C382" s="4" t="s">
        <v>502</v>
      </c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ht="15.75" x14ac:dyDescent="0.2">
      <c r="A383" s="24">
        <f t="shared" si="14"/>
        <v>99</v>
      </c>
      <c r="B383" s="10" t="s">
        <v>462</v>
      </c>
      <c r="C383" s="4" t="s">
        <v>429</v>
      </c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 ht="15.75" x14ac:dyDescent="0.2">
      <c r="A384" s="24">
        <f t="shared" si="14"/>
        <v>100</v>
      </c>
      <c r="B384" s="10" t="s">
        <v>633</v>
      </c>
      <c r="C384" s="4" t="s">
        <v>430</v>
      </c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ht="15.75" x14ac:dyDescent="0.2">
      <c r="A385" s="24">
        <f t="shared" si="14"/>
        <v>101</v>
      </c>
      <c r="B385" s="10" t="s">
        <v>461</v>
      </c>
      <c r="C385" s="4" t="s">
        <v>431</v>
      </c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 ht="15.75" x14ac:dyDescent="0.2">
      <c r="A386" s="24">
        <f t="shared" si="14"/>
        <v>102</v>
      </c>
      <c r="B386" s="10" t="s">
        <v>460</v>
      </c>
      <c r="C386" s="4" t="s">
        <v>432</v>
      </c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ht="15.75" x14ac:dyDescent="0.2">
      <c r="A387" s="24">
        <f t="shared" si="14"/>
        <v>103</v>
      </c>
      <c r="B387" s="87" t="s">
        <v>504</v>
      </c>
      <c r="C387" s="4" t="s">
        <v>439</v>
      </c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 ht="15.75" x14ac:dyDescent="0.2">
      <c r="A388" s="24">
        <f t="shared" si="14"/>
        <v>104</v>
      </c>
      <c r="B388" s="10" t="s">
        <v>578</v>
      </c>
      <c r="C388" s="4" t="s">
        <v>579</v>
      </c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ht="15.75" x14ac:dyDescent="0.2">
      <c r="A389" s="24">
        <f t="shared" si="14"/>
        <v>105</v>
      </c>
      <c r="B389" s="10" t="s">
        <v>459</v>
      </c>
      <c r="C389" s="4" t="s">
        <v>354</v>
      </c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 ht="15.75" x14ac:dyDescent="0.2">
      <c r="A390" s="24">
        <f t="shared" si="14"/>
        <v>106</v>
      </c>
      <c r="B390" s="10" t="s">
        <v>458</v>
      </c>
      <c r="C390" s="4" t="s">
        <v>433</v>
      </c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x14ac:dyDescent="0.2">
      <c r="A391" s="12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 ht="15.75" x14ac:dyDescent="0.2">
      <c r="A392" s="76" t="s">
        <v>0</v>
      </c>
      <c r="B392" s="76" t="s">
        <v>188</v>
      </c>
      <c r="C392" s="76" t="s">
        <v>92</v>
      </c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ht="15.75" x14ac:dyDescent="0.2">
      <c r="A393" s="24">
        <v>1</v>
      </c>
      <c r="B393" s="11" t="s">
        <v>640</v>
      </c>
      <c r="C393" s="4" t="s">
        <v>242</v>
      </c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 ht="15.75" x14ac:dyDescent="0.2">
      <c r="A394" s="24">
        <f t="shared" ref="A394:A413" si="15">+A393+1</f>
        <v>2</v>
      </c>
      <c r="B394" s="9" t="s">
        <v>573</v>
      </c>
      <c r="C394" s="4" t="s">
        <v>574</v>
      </c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ht="15.75" x14ac:dyDescent="0.2">
      <c r="A395" s="24">
        <f t="shared" si="15"/>
        <v>3</v>
      </c>
      <c r="B395" s="78" t="s">
        <v>634</v>
      </c>
      <c r="C395" s="4" t="s">
        <v>635</v>
      </c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 ht="15.75" x14ac:dyDescent="0.2">
      <c r="A396" s="24">
        <f t="shared" si="15"/>
        <v>4</v>
      </c>
      <c r="B396" s="9" t="s">
        <v>541</v>
      </c>
      <c r="C396" s="4" t="s">
        <v>542</v>
      </c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ht="15.75" x14ac:dyDescent="0.2">
      <c r="A397" s="24">
        <f t="shared" si="15"/>
        <v>5</v>
      </c>
      <c r="B397" s="9" t="s">
        <v>576</v>
      </c>
      <c r="C397" s="4" t="s">
        <v>577</v>
      </c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 ht="30" x14ac:dyDescent="0.2">
      <c r="A398" s="24">
        <f t="shared" si="15"/>
        <v>6</v>
      </c>
      <c r="B398" s="81" t="s">
        <v>641</v>
      </c>
      <c r="C398" s="4" t="s">
        <v>453</v>
      </c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ht="15.75" x14ac:dyDescent="0.2">
      <c r="A399" s="24">
        <f t="shared" si="15"/>
        <v>7</v>
      </c>
      <c r="B399" s="9" t="s">
        <v>642</v>
      </c>
      <c r="C399" s="4" t="s">
        <v>414</v>
      </c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 ht="15.75" x14ac:dyDescent="0.2">
      <c r="A400" s="24">
        <f t="shared" si="15"/>
        <v>8</v>
      </c>
      <c r="B400" s="88" t="s">
        <v>571</v>
      </c>
      <c r="C400" s="4" t="s">
        <v>572</v>
      </c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ht="15.75" x14ac:dyDescent="0.2">
      <c r="A401" s="24">
        <f t="shared" si="15"/>
        <v>9</v>
      </c>
      <c r="B401" s="11" t="s">
        <v>643</v>
      </c>
      <c r="C401" s="4" t="s">
        <v>189</v>
      </c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 ht="15.75" x14ac:dyDescent="0.2">
      <c r="A402" s="24">
        <f t="shared" si="15"/>
        <v>10</v>
      </c>
      <c r="B402" s="9" t="s">
        <v>644</v>
      </c>
      <c r="C402" s="4" t="s">
        <v>389</v>
      </c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ht="15.75" x14ac:dyDescent="0.2">
      <c r="A403" s="24">
        <f t="shared" si="15"/>
        <v>11</v>
      </c>
      <c r="B403" s="78" t="s">
        <v>659</v>
      </c>
      <c r="C403" s="4" t="s">
        <v>660</v>
      </c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 ht="15.75" x14ac:dyDescent="0.2">
      <c r="A404" s="24">
        <f t="shared" si="15"/>
        <v>12</v>
      </c>
      <c r="B404" s="78" t="s">
        <v>661</v>
      </c>
      <c r="C404" s="4" t="s">
        <v>662</v>
      </c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ht="15.75" x14ac:dyDescent="0.2">
      <c r="A405" s="24">
        <f t="shared" si="15"/>
        <v>13</v>
      </c>
      <c r="B405" s="9" t="s">
        <v>645</v>
      </c>
      <c r="C405" s="4" t="s">
        <v>415</v>
      </c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 ht="15.75" x14ac:dyDescent="0.2">
      <c r="A406" s="24">
        <f t="shared" si="15"/>
        <v>14</v>
      </c>
      <c r="B406" s="9" t="s">
        <v>646</v>
      </c>
      <c r="C406" s="4" t="s">
        <v>647</v>
      </c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ht="15.75" x14ac:dyDescent="0.2">
      <c r="A407" s="24">
        <f t="shared" si="15"/>
        <v>15</v>
      </c>
      <c r="B407" s="11" t="s">
        <v>503</v>
      </c>
      <c r="C407" s="4" t="s">
        <v>454</v>
      </c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 ht="15.75" x14ac:dyDescent="0.2">
      <c r="A408" s="24">
        <f t="shared" si="15"/>
        <v>16</v>
      </c>
      <c r="B408" s="10" t="s">
        <v>735</v>
      </c>
      <c r="C408" s="4" t="s">
        <v>736</v>
      </c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ht="15.75" x14ac:dyDescent="0.2">
      <c r="A409" s="24">
        <f t="shared" si="15"/>
        <v>17</v>
      </c>
      <c r="B409" s="4" t="s">
        <v>648</v>
      </c>
      <c r="C409" s="4" t="s">
        <v>365</v>
      </c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 ht="15.75" x14ac:dyDescent="0.2">
      <c r="A410" s="24">
        <f t="shared" si="15"/>
        <v>18</v>
      </c>
      <c r="B410" s="10" t="s">
        <v>515</v>
      </c>
      <c r="C410" s="4" t="s">
        <v>516</v>
      </c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ht="15.75" x14ac:dyDescent="0.2">
      <c r="A411" s="24">
        <f t="shared" si="15"/>
        <v>19</v>
      </c>
      <c r="B411" s="10" t="s">
        <v>513</v>
      </c>
      <c r="C411" s="4" t="s">
        <v>514</v>
      </c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 ht="15.75" x14ac:dyDescent="0.2">
      <c r="A412" s="24">
        <f t="shared" si="15"/>
        <v>20</v>
      </c>
      <c r="B412" s="10" t="s">
        <v>649</v>
      </c>
      <c r="C412" s="4" t="s">
        <v>395</v>
      </c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ht="15.75" x14ac:dyDescent="0.2">
      <c r="A413" s="24">
        <f t="shared" si="15"/>
        <v>21</v>
      </c>
      <c r="B413" s="3" t="s">
        <v>650</v>
      </c>
      <c r="C413" s="4" t="s">
        <v>371</v>
      </c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 x14ac:dyDescent="0.2">
      <c r="A414" s="12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ht="15.75" x14ac:dyDescent="0.2">
      <c r="A415" s="72" t="s">
        <v>0</v>
      </c>
      <c r="B415" s="72" t="s">
        <v>218</v>
      </c>
      <c r="C415" s="72" t="s">
        <v>92</v>
      </c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 ht="15.75" x14ac:dyDescent="0.2">
      <c r="A416" s="24">
        <v>1</v>
      </c>
      <c r="B416" s="9" t="s">
        <v>457</v>
      </c>
      <c r="C416" s="4" t="s">
        <v>79</v>
      </c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ht="15.75" x14ac:dyDescent="0.2">
      <c r="A417" s="24">
        <v>2</v>
      </c>
      <c r="B417" s="9" t="s">
        <v>216</v>
      </c>
      <c r="C417" s="4" t="s">
        <v>217</v>
      </c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 x14ac:dyDescent="0.2">
      <c r="A418" s="12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x14ac:dyDescent="0.2">
      <c r="A419" s="12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 x14ac:dyDescent="0.2">
      <c r="A420" s="12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x14ac:dyDescent="0.2">
      <c r="A421" s="12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 x14ac:dyDescent="0.2">
      <c r="A422" s="12"/>
      <c r="B422" s="23" t="s">
        <v>153</v>
      </c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x14ac:dyDescent="0.2">
      <c r="A423" s="12"/>
      <c r="B423" s="23" t="s">
        <v>738</v>
      </c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 x14ac:dyDescent="0.2">
      <c r="A424" s="12"/>
      <c r="B424" s="2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x14ac:dyDescent="0.2">
      <c r="A425" s="12"/>
      <c r="B425" s="22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 ht="12.75" x14ac:dyDescent="0.2">
      <c r="A426" s="13"/>
      <c r="B426" s="22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ht="12.75" x14ac:dyDescent="0.2">
      <c r="A427" s="13"/>
      <c r="B427" s="77" t="s">
        <v>734</v>
      </c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 ht="12.75" x14ac:dyDescent="0.2">
      <c r="A428" s="13"/>
      <c r="B428" s="23" t="s">
        <v>739</v>
      </c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ht="12.75" x14ac:dyDescent="0.2">
      <c r="A429" s="13"/>
      <c r="B429" s="2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 x14ac:dyDescent="0.2">
      <c r="A430" s="12"/>
      <c r="B430" s="22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x14ac:dyDescent="0.2">
      <c r="A431" s="12"/>
      <c r="B431" s="22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 x14ac:dyDescent="0.2">
      <c r="A432" s="12"/>
      <c r="B432" s="77" t="s">
        <v>737</v>
      </c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 x14ac:dyDescent="0.2">
      <c r="A433" s="12"/>
      <c r="B433" s="23" t="s">
        <v>740</v>
      </c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</sheetData>
  <sheetProtection algorithmName="SHA-512" hashValue="PzViMU3yKxuWRI9gHBey4f3213OvR8s3iB1G9HFxntJKa8EJWrZZ7v+LRKERXzJxzeMoUGWLXBo0Kw68WfU+0w==" saltValue="6UJDGyvwKS166HBPA4LAVQ==" spinCount="100000" sheet="1" objects="1" scenarios="1"/>
  <protectedRanges>
    <protectedRange sqref="B33" name="Rango12"/>
    <protectedRange sqref="B30" name="Rango8"/>
    <protectedRange sqref="B15" name="Rango4_1"/>
    <protectedRange sqref="B18" name="Rango5"/>
    <protectedRange sqref="B36" name="Rango9_3"/>
    <protectedRange sqref="B37 B39" name="Rango9_1"/>
    <protectedRange sqref="B24 B27" name="Rango7_1"/>
    <protectedRange sqref="B21" name="Rango6_1"/>
    <protectedRange sqref="B12" name="Rango3_1"/>
    <protectedRange sqref="B9" name="Rango2_1"/>
    <protectedRange sqref="B6" name="Rango1_1"/>
    <protectedRange sqref="B40" name="Rango9"/>
  </protectedRanges>
  <sortState xmlns:xlrd2="http://schemas.microsoft.com/office/spreadsheetml/2017/richdata2" ref="B244:C282">
    <sortCondition ref="B244:B282"/>
  </sortState>
  <dataConsolidate function="count">
    <dataRefs count="2">
      <dataRef ref="E2" sheet="Siglas vigentes" r:id="rId1"/>
      <dataRef ref="F2" sheet="Siglas vigentes" r:id="rId2"/>
    </dataRefs>
  </dataConsolidate>
  <mergeCells count="1">
    <mergeCell ref="B2:C2"/>
  </mergeCells>
  <dataValidations count="13">
    <dataValidation type="list" allowBlank="1" showInputMessage="1" showErrorMessage="1" promptTitle="Seleccione una opción..." prompt="Las siglas se mostrarán automáticamente." sqref="B40 B37" xr:uid="{00000000-0002-0000-0100-000000000000}">
      <formula1>$B$393:$B$395</formula1>
    </dataValidation>
    <dataValidation type="list" allowBlank="1" showInputMessage="1" showErrorMessage="1" promptTitle="Seleccione una opción..." prompt="Las siglas se mostrarán automáticamente." sqref="B39" xr:uid="{00000000-0002-0000-0100-000001000000}">
      <formula1>$B$416:$B$417</formula1>
    </dataValidation>
    <dataValidation type="list" allowBlank="1" showInputMessage="1" showErrorMessage="1" promptTitle="Seleccione una opción..." prompt="Las siglas se mostrarán automáticamente." sqref="B24" xr:uid="{00000000-0002-0000-0100-000002000000}">
      <formula1>$B$232:$B$234</formula1>
    </dataValidation>
    <dataValidation type="list" allowBlank="1" showInputMessage="1" showErrorMessage="1" promptTitle="Seleccione una opción..." prompt="Las siglas se mostrarán automáticamente." sqref="B36" xr:uid="{00000000-0002-0000-0100-000003000000}">
      <formula1>$B$393:$B$413</formula1>
    </dataValidation>
    <dataValidation type="list" allowBlank="1" showInputMessage="1" showErrorMessage="1" promptTitle="Seleccione una opción..." prompt="Las siglas se mostrarán automáticamente." sqref="B18" xr:uid="{00000000-0002-0000-0100-000004000000}">
      <formula1>$B$142:$B$203</formula1>
    </dataValidation>
    <dataValidation type="list" allowBlank="1" showInputMessage="1" showErrorMessage="1" promptTitle="Seleccione una opción..." prompt="Las siglas se mostrarán automáticamente." sqref="B12" xr:uid="{00000000-0002-0000-0100-000005000000}">
      <formula1>$B$97:$B$126</formula1>
    </dataValidation>
    <dataValidation type="list" allowBlank="1" showInputMessage="1" showErrorMessage="1" promptTitle="Seleccione una opción..." prompt="Las siglas se mostrarán automáticamente." sqref="B30" xr:uid="{00000000-0002-0000-0100-000006000000}">
      <formula1>$B$244:$B$282</formula1>
    </dataValidation>
    <dataValidation type="list" allowBlank="1" showInputMessage="1" showErrorMessage="1" promptTitle="Seleccione una opción..." prompt="Las siglas se mostrarán automáticamente." sqref="B21" xr:uid="{00000000-0002-0000-0100-000007000000}">
      <formula1>$B$206:$B$229</formula1>
    </dataValidation>
    <dataValidation type="list" allowBlank="1" showInputMessage="1" showErrorMessage="1" promptTitle="Seleccione una opción..." prompt="Las siglas se mostrarán automáticamente." sqref="B27" xr:uid="{E32D0FC0-07C2-4F69-86C9-4D8A8A5D0987}">
      <formula1>$B$237:$B$241</formula1>
    </dataValidation>
    <dataValidation type="list" allowBlank="1" showInputMessage="1" showErrorMessage="1" promptTitle="Seleccione una opción..." prompt="Las siglas se mostrarán automáticamente." sqref="B6" xr:uid="{00000000-0002-0000-0100-00000A000000}">
      <formula1>$B$42:$B$80</formula1>
    </dataValidation>
    <dataValidation type="list" allowBlank="1" showInputMessage="1" showErrorMessage="1" promptTitle="Seleccione una opción..." prompt="Las siglas se mostrarán automáticamente." sqref="B9" xr:uid="{00000000-0002-0000-0100-000009000000}">
      <formula1>$B$83:$B$94</formula1>
    </dataValidation>
    <dataValidation type="list" allowBlank="1" showInputMessage="1" showErrorMessage="1" sqref="B33:B34" xr:uid="{F4DC9180-213E-475F-81F6-F0B2CA03F439}">
      <formula1>$B$285:$B$390</formula1>
    </dataValidation>
    <dataValidation type="list" allowBlank="1" showInputMessage="1" showErrorMessage="1" promptTitle="Seleccione una opción..." prompt="Las siglas se mostrarán automáticamente." sqref="B15" xr:uid="{00000000-0002-0000-0100-000008000000}">
      <formula1>$B$129:$B$139</formula1>
    </dataValidation>
  </dataValidations>
  <printOptions horizontalCentered="1"/>
  <pageMargins left="0.98425196850393704" right="0.78740157480314965" top="1.3779527559055118" bottom="1.1811023622047245" header="0.39370078740157483" footer="0"/>
  <pageSetup scale="52" orientation="portrait" r:id="rId3"/>
  <headerFooter alignWithMargins="0">
    <oddHeader>&amp;L&amp;G&amp;C&amp;"Arial,Negrita"&amp;14
ARCHIVO CENTRAL
 &amp;12LISTA DE SIGLAS INSTITUCIONALES&amp;14
&amp;"Arial,Normal"FEBRERO 2025&amp;R&amp;14
&amp;"Arial,Negrita"&amp;10F01-v01-AC-P005-v03</oddHeader>
    <oddFooter>&amp;C____________________________________________________
&amp;"Arial,Negrita"Archivo Central&amp;"Arial,Normal"
Costado oeste del Parque Nacional, Apdo. 2163-1000, San José, Costa Rica
Telefax: 2287-5724 • E-mail: archivocentral@tse.go.cr
&amp;R&amp;P/&amp;N</oddFooter>
  </headerFooter>
  <rowBreaks count="9" manualBreakCount="9">
    <brk id="40" max="16383" man="1"/>
    <brk id="80" max="2" man="1"/>
    <brk id="126" max="2" man="1"/>
    <brk id="140" max="2" man="1"/>
    <brk id="195" max="2" man="1"/>
    <brk id="229" max="2" man="1"/>
    <brk id="331" max="2" man="1"/>
    <brk id="390" max="2" man="1"/>
    <brk id="433" max="2" man="1"/>
  </rowBreaks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2010-07-21T16:44:54Z</outs:dateTime>
      <outs:isPinned>true</outs:isPinned>
    </outs:relatedDate>
    <outs:relatedDate>
      <outs:type>2</outs:type>
      <outs:displayName>Created</outs:displayName>
      <outs:dateTime>2007-02-01T16:43:35Z</outs:dateTime>
      <outs:isPinned>true</outs:isPinned>
    </outs:relatedDate>
    <outs:relatedDate>
      <outs:type>4</outs:type>
      <outs:displayName>Last Printed</outs:displayName>
      <outs:dateTime>2010-06-30T16:22:26Z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TSE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rchavarriam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43EFE960-FAD9-4241-88DD-1532D5116947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Portada</vt:lpstr>
      <vt:lpstr>Siglas vigentes</vt:lpstr>
      <vt:lpstr>'Siglas vigentes'!Área_de_impresión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</dc:creator>
  <cp:lastModifiedBy>Geiner Gerardo Diaz Mendez</cp:lastModifiedBy>
  <cp:lastPrinted>2025-02-25T15:24:17Z</cp:lastPrinted>
  <dcterms:created xsi:type="dcterms:W3CDTF">2007-02-01T16:43:35Z</dcterms:created>
  <dcterms:modified xsi:type="dcterms:W3CDTF">2025-02-25T15:26:18Z</dcterms:modified>
</cp:coreProperties>
</file>